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РЕСТР Муниципального имущества\2025\"/>
    </mc:Choice>
  </mc:AlternateContent>
  <bookViews>
    <workbookView xWindow="150" yWindow="540" windowWidth="18855" windowHeight="1374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M54" i="1" l="1"/>
  <c r="L54" i="1"/>
  <c r="J54" i="1"/>
  <c r="J63" i="1"/>
  <c r="M53" i="1"/>
  <c r="J53" i="1"/>
  <c r="M52" i="1"/>
  <c r="J52" i="1"/>
  <c r="L52" i="1" l="1"/>
  <c r="K54" i="1" l="1"/>
  <c r="K63" i="1" s="1"/>
  <c r="M37" i="1" l="1"/>
  <c r="L62" i="1" l="1"/>
  <c r="J62" i="1"/>
  <c r="L63" i="1" l="1"/>
  <c r="M56" i="1"/>
  <c r="M62" i="1" s="1"/>
  <c r="M35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63" i="1" l="1"/>
</calcChain>
</file>

<file path=xl/sharedStrings.xml><?xml version="1.0" encoding="utf-8"?>
<sst xmlns="http://schemas.openxmlformats.org/spreadsheetml/2006/main" count="445" uniqueCount="272">
  <si>
    <r>
      <rPr>
        <b/>
        <sz val="8"/>
        <rFont val="Times New Roman"/>
        <family val="1"/>
        <charset val="204"/>
      </rPr>
      <t>№ п/п</t>
    </r>
  </si>
  <si>
    <r>
      <rPr>
        <b/>
        <sz val="8"/>
        <rFont val="Times New Roman"/>
        <family val="1"/>
        <charset val="204"/>
      </rPr>
      <t>Наименование объекта</t>
    </r>
  </si>
  <si>
    <r>
      <rPr>
        <b/>
        <sz val="8"/>
        <rFont val="Times New Roman"/>
        <family val="1"/>
        <charset val="204"/>
      </rPr>
      <t>Инвентарный номер</t>
    </r>
  </si>
  <si>
    <r>
      <rPr>
        <b/>
        <sz val="8"/>
        <rFont val="Times New Roman"/>
        <family val="1"/>
        <charset val="204"/>
      </rPr>
      <t>Местонахождения (юридичекий адрес)</t>
    </r>
  </si>
  <si>
    <r>
      <rPr>
        <b/>
        <sz val="8"/>
        <rFont val="Times New Roman"/>
        <family val="1"/>
        <charset val="204"/>
      </rPr>
      <t>Балансовая стоимость</t>
    </r>
  </si>
  <si>
    <r>
      <rPr>
        <b/>
        <sz val="8"/>
        <rFont val="Times New Roman"/>
        <family val="1"/>
        <charset val="204"/>
      </rPr>
      <t>Кол-во</t>
    </r>
  </si>
  <si>
    <t>Закон ВО №1317-ОД от 27.11.2006г.</t>
  </si>
  <si>
    <t>28.12.2006</t>
  </si>
  <si>
    <t>нет</t>
  </si>
  <si>
    <t>Волгоградская область Камышинский район с.Верхняя Добринка</t>
  </si>
  <si>
    <t>Дорога асфальтовая</t>
  </si>
  <si>
    <t>0196</t>
  </si>
  <si>
    <t>26.12.2006</t>
  </si>
  <si>
    <t>14 км</t>
  </si>
  <si>
    <t>73,41</t>
  </si>
  <si>
    <t>26 673 865,59</t>
  </si>
  <si>
    <t>Асфальтовая дорога с. Галка</t>
  </si>
  <si>
    <t>197</t>
  </si>
  <si>
    <t>Волгоградская область Камышинский район с.Галка ул.Речной бульвар</t>
  </si>
  <si>
    <t>2 км</t>
  </si>
  <si>
    <t>89,81</t>
  </si>
  <si>
    <t>328 536,00</t>
  </si>
  <si>
    <t>296 675,47</t>
  </si>
  <si>
    <t>31 860,53</t>
  </si>
  <si>
    <r>
      <rPr>
        <b/>
        <sz val="8"/>
        <rFont val="Times New Roman"/>
        <family val="1"/>
        <charset val="204"/>
      </rPr>
      <t>РАЗДЕЛ 2 Сведения о муниципальном движимом имуществе</t>
    </r>
  </si>
  <si>
    <r>
      <rPr>
        <b/>
        <sz val="8"/>
        <rFont val="Times New Roman"/>
        <family val="1"/>
        <charset val="204"/>
      </rPr>
      <t>Итого</t>
    </r>
  </si>
  <si>
    <t>РАЗДЕЛ 3 Сведения о муниципальных унитарных предприятиях, муниципальных учреждениях, хозяйственных обществах, товариществах, акции, доли (вклады) в уставном (складочном) капитале которых принадлежат образованиям, иных юридических лицах, в которых муниципальное образование является учредителем (участником).</t>
  </si>
  <si>
    <t>№п/п</t>
  </si>
  <si>
    <t>Полное наименование и организационно-правовая форма юридического лица</t>
  </si>
  <si>
    <t>ОГРН, дата государственной регистрации</t>
  </si>
  <si>
    <t>Реквизиты документа -основания создания юридического лица ( участия муниципального образования в создании ( уставном капитале) юридического лица)</t>
  </si>
  <si>
    <t>Размер уставного фонда ( для муниципальных унитарных предприятий)</t>
  </si>
  <si>
    <t>Размер доли ,принадлежащей муниципальному образованию в усавном (складочном) капитале, в процентах для хозяйственных обществ и товариществ)</t>
  </si>
  <si>
    <t>Балансовая стоимость основных средств. Руб.</t>
  </si>
  <si>
    <t xml:space="preserve">Остаточная стоимость. Руб. </t>
  </si>
  <si>
    <t>Среднесписочная численность работников</t>
  </si>
  <si>
    <t>Благоустройство с.Верхняя Добринка</t>
  </si>
  <si>
    <t>Местонахождене (юридический адрес)</t>
  </si>
  <si>
    <t>Акт №4 от 09.10.2017г.</t>
  </si>
  <si>
    <t>100,00</t>
  </si>
  <si>
    <t>нематериальные активы</t>
  </si>
  <si>
    <t>РАЗДЕЛ 1 Сведения о муниципальном недвижимом имуществе</t>
  </si>
  <si>
    <t>Основание приобретения( возникновения) права муниципальной собственности, N и дата документа</t>
  </si>
  <si>
    <t>Дата возникновения и прекращения права</t>
  </si>
  <si>
    <t>Вид вещного права (обременения)</t>
  </si>
  <si>
    <t>Площадь объекта</t>
  </si>
  <si>
    <t>Процент износа</t>
  </si>
  <si>
    <t>Сумма амортизации</t>
  </si>
  <si>
    <t>Остаточная стоимость</t>
  </si>
  <si>
    <t>Кадастровый номер муниципального недвижимого имущества</t>
  </si>
  <si>
    <t>Сведения о кадастровой стоймост и недвижимого имущества</t>
  </si>
  <si>
    <t>Сведения о правообладателе муниципального имущества</t>
  </si>
  <si>
    <t>Глава Верхнедобринского сельского поселения                                 С.Н. Перепросов</t>
  </si>
  <si>
    <t>Жилой дом</t>
  </si>
  <si>
    <t>1010017</t>
  </si>
  <si>
    <t>Волгоградская область Камышинский район с.Верхняя Добринка ул. Степная 4</t>
  </si>
  <si>
    <t>27.12.2006</t>
  </si>
  <si>
    <t>47,50</t>
  </si>
  <si>
    <t>98,75</t>
  </si>
  <si>
    <t>35 866,80</t>
  </si>
  <si>
    <t>1010022</t>
  </si>
  <si>
    <t>Волгоградская область Камышинский район с.Верхняя Добринка ул. Рабочая 1</t>
  </si>
  <si>
    <t>67,10</t>
  </si>
  <si>
    <t>28 278,72</t>
  </si>
  <si>
    <t>1010026</t>
  </si>
  <si>
    <t>Волгоградская область Камышинский район с.Верхняя Добринка ул. Рабочая 7</t>
  </si>
  <si>
    <t>Закон ВО №1317-ОД от 27 11.2006г.</t>
  </si>
  <si>
    <t>31.12.2006</t>
  </si>
  <si>
    <t>39,25</t>
  </si>
  <si>
    <t>27 024,84</t>
  </si>
  <si>
    <t>Одноэтажный двухквартирный жилой дом</t>
  </si>
  <si>
    <t>1010030</t>
  </si>
  <si>
    <t>Волгоградская область Камышинский район с. Верхняя Добринка ул. Рабочая 11</t>
  </si>
  <si>
    <t>Закон ВО №1317-ОД от 27.11 2006г.</t>
  </si>
  <si>
    <t>55,50</t>
  </si>
  <si>
    <t>98,76</t>
  </si>
  <si>
    <t>20 292,12</t>
  </si>
  <si>
    <t>Одноэтажный двухквартирный жилой дом, негюиватизиоованная кваотиоа №1</t>
  </si>
  <si>
    <t>1010050</t>
  </si>
  <si>
    <t>Волгоградская область Камышинский район с.Верхняя Добринка ул. Рабочая 48</t>
  </si>
  <si>
    <t>60,31</t>
  </si>
  <si>
    <t>87,55</t>
  </si>
  <si>
    <t>30 337,74</t>
  </si>
  <si>
    <t>Жилой дом Советская 40</t>
  </si>
  <si>
    <t>1010075</t>
  </si>
  <si>
    <t>Волгоградская область Камышинский район с.Верхняя Добринка ул. Советская 40</t>
  </si>
  <si>
    <t>Закон ВО №1317-ОД от 27 11 ?0П6г</t>
  </si>
  <si>
    <t>30,30</t>
  </si>
  <si>
    <t>87,52</t>
  </si>
  <si>
    <t>20 826,72</t>
  </si>
  <si>
    <t>Жилой дом Советская 49</t>
  </si>
  <si>
    <t>1010080</t>
  </si>
  <si>
    <t>Волгоградская область Камышинский район с. Верхняя Добринка ул. Советская 49</t>
  </si>
  <si>
    <t>42,00</t>
  </si>
  <si>
    <t>29 362,50</t>
  </si>
  <si>
    <t>Жилой дом Советская 59</t>
  </si>
  <si>
    <t>1010084</t>
  </si>
  <si>
    <t>Волгоградская область Камышинский район с.Верхняя Добринка ул. Советская 59</t>
  </si>
  <si>
    <t>32,40</t>
  </si>
  <si>
    <t>87,54</t>
  </si>
  <si>
    <t>24 828,12</t>
  </si>
  <si>
    <t>1010096</t>
  </si>
  <si>
    <t>Волгоградская область Камышинский район с.Верхняя Добринка уп. Зеленая 12</t>
  </si>
  <si>
    <t>72,85</t>
  </si>
  <si>
    <t>82,66</t>
  </si>
  <si>
    <t>23 797,80</t>
  </si>
  <si>
    <t>1010132</t>
  </si>
  <si>
    <t>Вопгоградская обпасть Камышинский район с.Верхняя Добринка ул. Заречная 24</t>
  </si>
  <si>
    <t>55,00</t>
  </si>
  <si>
    <t>87,53</t>
  </si>
  <si>
    <t>23 830,20</t>
  </si>
  <si>
    <t>1010133</t>
  </si>
  <si>
    <t>Вопгоградская обпасть Камышинский район с.Верхняя Добринка ул. Школьная 2</t>
  </si>
  <si>
    <t>60,24</t>
  </si>
  <si>
    <t>22 543,92</t>
  </si>
  <si>
    <t>1010164</t>
  </si>
  <si>
    <t>Волгоградская область Камышинский район с. Отд.№3 с/з "Добринский" ул. Зеленая 5</t>
  </si>
  <si>
    <t>43,00</t>
  </si>
  <si>
    <t>87,19</t>
  </si>
  <si>
    <t>23 360,40</t>
  </si>
  <si>
    <t>Жилой дом Садовая 13</t>
  </si>
  <si>
    <t>1010182</t>
  </si>
  <si>
    <t>Волгоградская область Камышинский район с.Галка ул. Садовая 13</t>
  </si>
  <si>
    <t>90,00</t>
  </si>
  <si>
    <t>93,06</t>
  </si>
  <si>
    <t>40 176,00</t>
  </si>
  <si>
    <t>Одноэтажный жилой дом №14(Галка)</t>
  </si>
  <si>
    <t>1010208</t>
  </si>
  <si>
    <t>01.02.2010</t>
  </si>
  <si>
    <t>0,01</t>
  </si>
  <si>
    <t>Одноэтажный жилой дом №12(Галка)</t>
  </si>
  <si>
    <t>1010209</t>
  </si>
  <si>
    <t>Двухэтажный жилой дом №2(Галка)</t>
  </si>
  <si>
    <t>1010210</t>
  </si>
  <si>
    <t>Волгоградская область Камышинский район с.Галка</t>
  </si>
  <si>
    <t>Кладбище</t>
  </si>
  <si>
    <t>0593</t>
  </si>
  <si>
    <t>Волгоградская область Камышинский район с.Верхняя Добринка в 120 м. от МТФ</t>
  </si>
  <si>
    <t>Закон ВО №1317-ОД от 27.11 2006г</t>
  </si>
  <si>
    <t>28 12.2006</t>
  </si>
  <si>
    <t>23924 кв. м</t>
  </si>
  <si>
    <t>31,76</t>
  </si>
  <si>
    <t>135 432,00</t>
  </si>
  <si>
    <t>34-34-04/017/2009-455</t>
  </si>
  <si>
    <t>Уличное освещение</t>
  </si>
  <si>
    <t>0596</t>
  </si>
  <si>
    <t>Волгоградская область Камышинский район с. Верхняя Добринка</t>
  </si>
  <si>
    <t>12 км</t>
  </si>
  <si>
    <t>5 832,00</t>
  </si>
  <si>
    <t>Детский игровой комплекс Н г.=0,9</t>
  </si>
  <si>
    <t>727</t>
  </si>
  <si>
    <t>Накл №КУ126 от 31.10.2012г. Дог.№58 от 21.09.2012г. ООО "КСИЛ-Волгоград"</t>
  </si>
  <si>
    <t>02 11.2012</t>
  </si>
  <si>
    <t>58 740,00</t>
  </si>
  <si>
    <t>1</t>
  </si>
  <si>
    <t>Верхнедобринское сельское поселение</t>
  </si>
  <si>
    <t>Итого по разделу</t>
  </si>
  <si>
    <r>
      <t>Закон ВО</t>
    </r>
    <r>
      <rPr>
        <b/>
        <sz val="8"/>
        <rFont val="Times New Roman"/>
        <family val="1"/>
        <charset val="204"/>
      </rPr>
      <t xml:space="preserve"> </t>
    </r>
    <r>
      <rPr>
        <sz val="8"/>
        <rFont val="Times New Roman"/>
        <family val="1"/>
        <charset val="204"/>
      </rPr>
      <t>№1905-ОД от 23.06.2009г</t>
    </r>
  </si>
  <si>
    <r>
      <t>Закон ВО №1905</t>
    </r>
    <r>
      <rPr>
        <b/>
        <sz val="8"/>
        <rFont val="Times New Roman"/>
        <family val="1"/>
        <charset val="204"/>
      </rPr>
      <t>-</t>
    </r>
    <r>
      <rPr>
        <sz val="8"/>
        <rFont val="Times New Roman"/>
        <family val="1"/>
        <charset val="204"/>
      </rPr>
      <t>ОД от 23.06.2009г.</t>
    </r>
  </si>
  <si>
    <t>Дамба</t>
  </si>
  <si>
    <t>0606</t>
  </si>
  <si>
    <t>Волгоградская область Камышинский район с.отд.№3 с-з "Добринский"</t>
  </si>
  <si>
    <t>76,2 кв.м.</t>
  </si>
  <si>
    <t>14 850,54</t>
  </si>
  <si>
    <t>34:10:000000:218:000 139</t>
  </si>
  <si>
    <t>Мост</t>
  </si>
  <si>
    <t>0609</t>
  </si>
  <si>
    <t>Волгоградская область Камышинский район с.Верхняя Добринка, в 6 м. от жилого дома №15 ул. Зеленая</t>
  </si>
  <si>
    <t>12,1 кв.м</t>
  </si>
  <si>
    <t>16 200,00</t>
  </si>
  <si>
    <t>34-34-04/017/2009-589</t>
  </si>
  <si>
    <t>Колодец</t>
  </si>
  <si>
    <t>0599</t>
  </si>
  <si>
    <t>Волгоградская область Камышинский район с.Верхняя Добринка, в 10 м. от водонапорной башни по ул. Рабочая</t>
  </si>
  <si>
    <t>28 12 2006</t>
  </si>
  <si>
    <t>1,2 кв.м.</t>
  </si>
  <si>
    <t>12 150,00</t>
  </si>
  <si>
    <t>34-34-04/017/2009-591</t>
  </si>
  <si>
    <t>0601</t>
  </si>
  <si>
    <t>Волгоградская область Камышинский район поселок фермы№3 совхоза "Добринский"</t>
  </si>
  <si>
    <t>1,2кв.м.</t>
  </si>
  <si>
    <t>34-34-04/017/2009-592</t>
  </si>
  <si>
    <t>0602</t>
  </si>
  <si>
    <t>Волгоградская область Камышинский район п.Нагорный ул. Зеленая</t>
  </si>
  <si>
    <t>0603</t>
  </si>
  <si>
    <t>Волгоградская область Камышинский район п.Нагорный, в 4 м. от жилого дома №8 по ул. Центральная</t>
  </si>
  <si>
    <t>28.12 2006</t>
  </si>
  <si>
    <t>34-34-04/017/2009-590</t>
  </si>
  <si>
    <t>0605</t>
  </si>
  <si>
    <t>Волгоградская область Камышинский район с. Верхняя Добринка ул.Рабочая</t>
  </si>
  <si>
    <t>28,12.2006</t>
  </si>
  <si>
    <t>170,3 кв.м.</t>
  </si>
  <si>
    <t>34:10:000000:0000:18 :218:002:000554700</t>
  </si>
  <si>
    <t>0607</t>
  </si>
  <si>
    <t>Волгоградская область Камышинский район с.Верхняя Добринка, ул.Школьная</t>
  </si>
  <si>
    <t>62,7 кв.м.</t>
  </si>
  <si>
    <t>34-34-04/017/2009-457</t>
  </si>
  <si>
    <t>0608</t>
  </si>
  <si>
    <t>Волгоградская область Камышинский район с.Верхняя Добринка, 110 м. от жилого дома по ул Заречная</t>
  </si>
  <si>
    <t>74,9 кв.м.</t>
  </si>
  <si>
    <t>34-34-04/017/2009-588</t>
  </si>
  <si>
    <t>Колодец общего пользования</t>
  </si>
  <si>
    <t>600</t>
  </si>
  <si>
    <t>Волгоградская область Камышинский район с. Верхняя Добринка ул. Степная</t>
  </si>
  <si>
    <t>Дамба земляная</t>
  </si>
  <si>
    <t>604</t>
  </si>
  <si>
    <t>Волгоградская область Камышинский район с.Верхняя Добринка ул. Рабочая</t>
  </si>
  <si>
    <t>29 12.2006</t>
  </si>
  <si>
    <t>110 кв.м.</t>
  </si>
  <si>
    <t>14 848,92</t>
  </si>
  <si>
    <t>34:10:000000:18:218: 002:000554710</t>
  </si>
  <si>
    <t>Пруд №1 ,отд.№2</t>
  </si>
  <si>
    <t>623</t>
  </si>
  <si>
    <t>Волгоградская область Камышинский район с.Верхняя Добринка, 3,5 км. на северо-восток от бывшего поселка фермы №2 совхоза "Добринский"</t>
  </si>
  <si>
    <t>Закон ВО №1905-0д от 23.06.2009г.</t>
  </si>
  <si>
    <t>150 м</t>
  </si>
  <si>
    <t>288 444,00</t>
  </si>
  <si>
    <t>34-34-04/004/2010-455</t>
  </si>
  <si>
    <t>Пруд №2 отд.№2</t>
  </si>
  <si>
    <t>624</t>
  </si>
  <si>
    <t>Гидротехническое сооружение отд №2</t>
  </si>
  <si>
    <t>625</t>
  </si>
  <si>
    <t>01 02 2010</t>
  </si>
  <si>
    <t>Земельный участок 34:10:040002:493</t>
  </si>
  <si>
    <t>Волгоградская область Камышинский район, 1,6 км на северо-восток от с. Нижняя Добринка (для выпаса скота)</t>
  </si>
  <si>
    <t>Выписка из ЕГРН</t>
  </si>
  <si>
    <t>30074м2</t>
  </si>
  <si>
    <t>34:10:040002:493</t>
  </si>
  <si>
    <t>Земельный участок 34:10:040002:491</t>
  </si>
  <si>
    <t>Волгоградская область Камышинский район, 1 км на северо-восток от с. Галка (для сенокошения)</t>
  </si>
  <si>
    <t>445135м2</t>
  </si>
  <si>
    <t>34:10:040002:491</t>
  </si>
  <si>
    <t>Земельный участок 34:10:040002:492</t>
  </si>
  <si>
    <t>Волгоградская область Камышинский район, 6 км на юго-запад от с. Галка (для сенокошения)</t>
  </si>
  <si>
    <t>155474м2</t>
  </si>
  <si>
    <t>34:10:040002:492</t>
  </si>
  <si>
    <t>Земельный участок 34:10:040001:620</t>
  </si>
  <si>
    <t xml:space="preserve">Волгоградская область Камышинский район, 1км на юго-запад с.Верхняя Добринка </t>
  </si>
  <si>
    <t>195753м2</t>
  </si>
  <si>
    <t>34:10:040001:620</t>
  </si>
  <si>
    <t>Газовый котел ИШМА-100</t>
  </si>
  <si>
    <t>Автономная газовая котельная</t>
  </si>
  <si>
    <t>Встроенное нежилое помещение.Площадь 247 кв.м</t>
  </si>
  <si>
    <t>Волгоградская область Камышинский район с.Верхняя Добринка, ул.Рабочая, д.29, пом,3</t>
  </si>
  <si>
    <t>247 кв.м</t>
  </si>
  <si>
    <t>34:10:040003:681</t>
  </si>
  <si>
    <t>Дорога с. Верхняя Добринка</t>
  </si>
  <si>
    <t>Дорога п. Нагорный</t>
  </si>
  <si>
    <t>Волгоградская область Камышинский район п. Нагорный</t>
  </si>
  <si>
    <t>Дорога п.Фермы №3 совхоза "Добринский"</t>
  </si>
  <si>
    <t>Волгоградская область Камышинский район п.Фермы №3 совхоза "Добринский"</t>
  </si>
  <si>
    <t>Дорога с.Галки</t>
  </si>
  <si>
    <t>Фронтальный погрузчик</t>
  </si>
  <si>
    <t>Лопата для фронтального погрузчика</t>
  </si>
  <si>
    <t>Итого по непроизведенным активам</t>
  </si>
  <si>
    <t>Итого недвижимого имущества</t>
  </si>
  <si>
    <t>Безвозмездная передача Администрации Камышинского муниципального района акт №201-п от 27.02.2023г.</t>
  </si>
  <si>
    <t>Автомобиль УАЗ-220694 К959ОВ34</t>
  </si>
  <si>
    <t>Земельный участок 34:10:040002:502</t>
  </si>
  <si>
    <t>Волгоградская область Камышинский район, примерно 990м на северо-запад от с. Галка (для выпаса скота)</t>
  </si>
  <si>
    <t>531388+/-6378м2</t>
  </si>
  <si>
    <t>34:10:040002:502</t>
  </si>
  <si>
    <t>Памятный знак участникам СВО</t>
  </si>
  <si>
    <t>Волгоградская область Камышинский район с.Верхняя Добринка, ул.Рабочая, д.23Б</t>
  </si>
  <si>
    <t>муниц.контракт №24 от 27.02.2024г. Акт№1 от 06.05.2024г.</t>
  </si>
  <si>
    <t>06.05.2024г.</t>
  </si>
  <si>
    <t>Земельный участок 34:10:040002:510</t>
  </si>
  <si>
    <t>Волгоградская область Камышинский район  с. Галка 2,3 км северо-западнее (для выпаса скота)</t>
  </si>
  <si>
    <t>05.03.2024г.</t>
  </si>
  <si>
    <t>329388+/-643</t>
  </si>
  <si>
    <t>34:10:040002:510</t>
  </si>
  <si>
    <t>Реестр объектов муниципального имущества (имущества казны, нематериальных активов) Верхнедобринского сельского поселения Камышинского муниципального района Волгоградской области по состоянию на 01.07.2025г.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</si>
</sst>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sz val="9"/>
      <name val="Arial"/>
      <family val="2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6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6" xfId="0" applyFont="1" applyBorder="1" applyAlignment="1">
      <alignment horizontal="justify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/>
    </xf>
    <xf numFmtId="0" fontId="2" fillId="0" borderId="7" xfId="0" applyFont="1" applyBorder="1" applyAlignment="1">
      <alignment horizontal="justify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7" xfId="0" applyFont="1" applyBorder="1"/>
    <xf numFmtId="0" fontId="2" fillId="0" borderId="7" xfId="0" applyFont="1" applyBorder="1" applyAlignment="1">
      <alignment horizontal="left" vertical="top" indent="15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right" wrapText="1"/>
    </xf>
    <xf numFmtId="0" fontId="2" fillId="0" borderId="7" xfId="0" applyFont="1" applyBorder="1" applyAlignment="1">
      <alignment horizontal="right" vertical="top"/>
    </xf>
    <xf numFmtId="0" fontId="2" fillId="0" borderId="7" xfId="0" applyFont="1" applyBorder="1" applyAlignment="1">
      <alignment wrapText="1"/>
    </xf>
    <xf numFmtId="2" fontId="2" fillId="0" borderId="7" xfId="0" applyNumberFormat="1" applyFont="1" applyBorder="1" applyAlignment="1">
      <alignment horizontal="right" wrapText="1"/>
    </xf>
    <xf numFmtId="0" fontId="3" fillId="0" borderId="2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2" fillId="0" borderId="15" xfId="0" applyFont="1" applyBorder="1" applyAlignment="1">
      <alignment horizontal="left" vertical="top"/>
    </xf>
    <xf numFmtId="0" fontId="2" fillId="0" borderId="15" xfId="0" applyFont="1" applyBorder="1" applyAlignment="1">
      <alignment horizontal="justify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4" fillId="0" borderId="7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justify" vertical="top"/>
    </xf>
    <xf numFmtId="4" fontId="2" fillId="0" borderId="7" xfId="0" applyNumberFormat="1" applyFont="1" applyBorder="1" applyAlignment="1">
      <alignment horizontal="right" wrapText="1"/>
    </xf>
    <xf numFmtId="0" fontId="2" fillId="0" borderId="6" xfId="0" applyFont="1" applyBorder="1" applyAlignment="1">
      <alignment horizontal="left" vertical="top"/>
    </xf>
    <xf numFmtId="0" fontId="2" fillId="0" borderId="6" xfId="0" applyFont="1" applyBorder="1" applyAlignment="1">
      <alignment horizontal="right" wrapText="1"/>
    </xf>
    <xf numFmtId="4" fontId="2" fillId="0" borderId="6" xfId="0" applyNumberFormat="1" applyFont="1" applyBorder="1" applyAlignment="1">
      <alignment horizontal="right" wrapText="1"/>
    </xf>
    <xf numFmtId="0" fontId="2" fillId="0" borderId="7" xfId="0" applyFont="1" applyBorder="1" applyAlignment="1">
      <alignment horizontal="center" vertical="top" wrapText="1"/>
    </xf>
    <xf numFmtId="0" fontId="5" fillId="0" borderId="8" xfId="0" applyFont="1" applyBorder="1" applyAlignment="1">
      <alignment vertical="top"/>
    </xf>
    <xf numFmtId="0" fontId="6" fillId="0" borderId="0" xfId="0" applyFont="1"/>
    <xf numFmtId="14" fontId="2" fillId="0" borderId="7" xfId="0" applyNumberFormat="1" applyFont="1" applyBorder="1" applyAlignment="1">
      <alignment horizontal="left" vertical="top"/>
    </xf>
    <xf numFmtId="0" fontId="2" fillId="0" borderId="15" xfId="0" applyFont="1" applyBorder="1" applyAlignment="1">
      <alignment horizontal="right" wrapText="1"/>
    </xf>
    <xf numFmtId="4" fontId="2" fillId="0" borderId="7" xfId="0" applyNumberFormat="1" applyFont="1" applyBorder="1" applyAlignment="1">
      <alignment horizontal="right" vertical="top" wrapText="1"/>
    </xf>
    <xf numFmtId="2" fontId="2" fillId="0" borderId="17" xfId="0" applyNumberFormat="1" applyFont="1" applyBorder="1" applyAlignment="1">
      <alignment horizontal="right" wrapText="1"/>
    </xf>
    <xf numFmtId="0" fontId="2" fillId="0" borderId="18" xfId="0" applyFont="1" applyBorder="1" applyAlignment="1">
      <alignment wrapText="1"/>
    </xf>
    <xf numFmtId="0" fontId="2" fillId="0" borderId="6" xfId="0" applyFont="1" applyBorder="1" applyAlignment="1">
      <alignment horizontal="right" vertical="top"/>
    </xf>
    <xf numFmtId="0" fontId="2" fillId="0" borderId="15" xfId="0" applyFont="1" applyBorder="1" applyAlignment="1">
      <alignment horizontal="right" vertical="top"/>
    </xf>
    <xf numFmtId="0" fontId="2" fillId="0" borderId="17" xfId="0" applyFont="1" applyBorder="1" applyAlignment="1">
      <alignment horizontal="right" wrapText="1"/>
    </xf>
    <xf numFmtId="2" fontId="2" fillId="0" borderId="6" xfId="0" applyNumberFormat="1" applyFont="1" applyBorder="1" applyAlignment="1">
      <alignment horizontal="right" wrapText="1"/>
    </xf>
    <xf numFmtId="2" fontId="2" fillId="0" borderId="12" xfId="0" applyNumberFormat="1" applyFont="1" applyBorder="1" applyAlignment="1">
      <alignment horizontal="right" wrapText="1"/>
    </xf>
    <xf numFmtId="2" fontId="2" fillId="0" borderId="19" xfId="0" applyNumberFormat="1" applyFont="1" applyBorder="1" applyAlignment="1">
      <alignment horizontal="right" wrapText="1"/>
    </xf>
    <xf numFmtId="0" fontId="2" fillId="0" borderId="20" xfId="0" applyFont="1" applyBorder="1" applyAlignment="1">
      <alignment horizontal="right" vertical="top"/>
    </xf>
    <xf numFmtId="0" fontId="1" fillId="0" borderId="15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2" fontId="2" fillId="0" borderId="15" xfId="0" applyNumberFormat="1" applyFont="1" applyBorder="1" applyAlignment="1">
      <alignment horizontal="right" wrapText="1"/>
    </xf>
    <xf numFmtId="2" fontId="2" fillId="0" borderId="7" xfId="0" applyNumberFormat="1" applyFont="1" applyBorder="1" applyAlignment="1">
      <alignment horizontal="left" vertical="top" wrapText="1"/>
    </xf>
    <xf numFmtId="0" fontId="1" fillId="0" borderId="15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7" fillId="0" borderId="8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left" vertical="top" indent="15"/>
    </xf>
    <xf numFmtId="0" fontId="2" fillId="0" borderId="10" xfId="0" applyFont="1" applyBorder="1" applyAlignment="1">
      <alignment horizontal="left" vertical="top" indent="15"/>
    </xf>
    <xf numFmtId="0" fontId="2" fillId="0" borderId="5" xfId="0" applyFont="1" applyBorder="1" applyAlignment="1">
      <alignment horizontal="left" vertical="top" indent="15"/>
    </xf>
    <xf numFmtId="0" fontId="2" fillId="0" borderId="9" xfId="0" applyFont="1" applyBorder="1" applyAlignment="1">
      <alignment horizontal="left" vertical="top"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2" fillId="0" borderId="9" xfId="0" applyFont="1" applyBorder="1" applyAlignment="1">
      <alignment horizontal="justify" vertical="top" wrapText="1"/>
    </xf>
    <xf numFmtId="0" fontId="0" fillId="0" borderId="10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11" xfId="0" applyBorder="1" applyAlignment="1">
      <alignment horizontal="left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2" fillId="0" borderId="16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9"/>
  <sheetViews>
    <sheetView tabSelected="1" zoomScale="92" zoomScaleNormal="92" workbookViewId="0">
      <selection activeCell="M12" sqref="M12"/>
    </sheetView>
  </sheetViews>
  <sheetFormatPr defaultRowHeight="12.75" x14ac:dyDescent="0.2"/>
  <cols>
    <col min="1" max="1" width="4" style="1" customWidth="1"/>
    <col min="2" max="2" width="19.42578125" style="1" customWidth="1"/>
    <col min="3" max="3" width="12.5703125" style="1" customWidth="1"/>
    <col min="4" max="4" width="18.5703125" style="1" customWidth="1"/>
    <col min="5" max="5" width="12.28515625" style="1" customWidth="1"/>
    <col min="6" max="6" width="10.5703125" style="1" customWidth="1"/>
    <col min="7" max="7" width="4.85546875" style="2" customWidth="1"/>
    <col min="8" max="8" width="6" style="1"/>
    <col min="9" max="9" width="7" style="1"/>
    <col min="10" max="10" width="13" style="1"/>
    <col min="11" max="11" width="4.7109375" style="1" customWidth="1"/>
    <col min="12" max="12" width="10.85546875" style="1" bestFit="1" customWidth="1"/>
    <col min="13" max="13" width="13.7109375" style="1" customWidth="1"/>
    <col min="14" max="14" width="11.7109375" style="1" customWidth="1"/>
    <col min="15" max="15" width="10" style="1" customWidth="1"/>
    <col min="16" max="16" width="9" style="1"/>
  </cols>
  <sheetData>
    <row r="1" spans="1:16" ht="16.5" customHeight="1" x14ac:dyDescent="0.2">
      <c r="A1" s="53" t="s">
        <v>271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ht="13.5" thickBot="1" x14ac:dyDescent="0.2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6" ht="95.25" thickBot="1" x14ac:dyDescent="0.25">
      <c r="A3" s="3" t="s">
        <v>0</v>
      </c>
      <c r="B3" s="4" t="s">
        <v>1</v>
      </c>
      <c r="C3" s="5" t="s">
        <v>2</v>
      </c>
      <c r="D3" s="6" t="s">
        <v>3</v>
      </c>
      <c r="E3" s="19" t="s">
        <v>42</v>
      </c>
      <c r="F3" s="19" t="s">
        <v>43</v>
      </c>
      <c r="G3" s="19" t="s">
        <v>44</v>
      </c>
      <c r="H3" s="19" t="s">
        <v>45</v>
      </c>
      <c r="I3" s="19" t="s">
        <v>46</v>
      </c>
      <c r="J3" s="5" t="s">
        <v>4</v>
      </c>
      <c r="K3" s="5" t="s">
        <v>5</v>
      </c>
      <c r="L3" s="20" t="s">
        <v>47</v>
      </c>
      <c r="M3" s="19" t="s">
        <v>48</v>
      </c>
      <c r="N3" s="19" t="s">
        <v>49</v>
      </c>
      <c r="O3" s="19" t="s">
        <v>50</v>
      </c>
      <c r="P3" s="20" t="s">
        <v>51</v>
      </c>
    </row>
    <row r="4" spans="1:16" ht="13.5" thickBot="1" x14ac:dyDescent="0.25">
      <c r="A4" s="55" t="s">
        <v>41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7"/>
      <c r="P4" s="57"/>
    </row>
    <row r="5" spans="1:16" ht="36" customHeight="1" thickBot="1" x14ac:dyDescent="0.25">
      <c r="A5" s="9">
        <v>1</v>
      </c>
      <c r="B5" s="9" t="s">
        <v>159</v>
      </c>
      <c r="C5" s="9" t="s">
        <v>160</v>
      </c>
      <c r="D5" s="8" t="s">
        <v>161</v>
      </c>
      <c r="E5" s="8" t="s">
        <v>6</v>
      </c>
      <c r="F5" s="9" t="s">
        <v>7</v>
      </c>
      <c r="G5" s="8" t="s">
        <v>8</v>
      </c>
      <c r="H5" s="15" t="s">
        <v>162</v>
      </c>
      <c r="I5" s="15" t="s">
        <v>39</v>
      </c>
      <c r="J5" s="15" t="s">
        <v>163</v>
      </c>
      <c r="K5" s="15">
        <v>1</v>
      </c>
      <c r="L5" s="15" t="s">
        <v>163</v>
      </c>
      <c r="M5" s="15"/>
      <c r="N5" s="11" t="s">
        <v>164</v>
      </c>
      <c r="O5" s="9"/>
      <c r="P5" s="68" t="s">
        <v>155</v>
      </c>
    </row>
    <row r="6" spans="1:16" ht="57" thickBot="1" x14ac:dyDescent="0.25">
      <c r="A6" s="9">
        <v>2</v>
      </c>
      <c r="B6" s="9" t="s">
        <v>165</v>
      </c>
      <c r="C6" s="9" t="s">
        <v>166</v>
      </c>
      <c r="D6" s="8" t="s">
        <v>167</v>
      </c>
      <c r="E6" s="8" t="s">
        <v>6</v>
      </c>
      <c r="F6" s="9" t="s">
        <v>7</v>
      </c>
      <c r="G6" s="8" t="s">
        <v>8</v>
      </c>
      <c r="H6" s="15" t="s">
        <v>168</v>
      </c>
      <c r="I6" s="15" t="s">
        <v>39</v>
      </c>
      <c r="J6" s="15" t="s">
        <v>169</v>
      </c>
      <c r="K6" s="15">
        <v>1</v>
      </c>
      <c r="L6" s="15" t="s">
        <v>169</v>
      </c>
      <c r="M6" s="15"/>
      <c r="N6" s="11" t="s">
        <v>170</v>
      </c>
      <c r="O6" s="9"/>
      <c r="P6" s="69"/>
    </row>
    <row r="7" spans="1:16" ht="57" thickBot="1" x14ac:dyDescent="0.25">
      <c r="A7" s="9">
        <v>3</v>
      </c>
      <c r="B7" s="9" t="s">
        <v>171</v>
      </c>
      <c r="C7" s="9" t="s">
        <v>172</v>
      </c>
      <c r="D7" s="8" t="s">
        <v>173</v>
      </c>
      <c r="E7" s="8" t="s">
        <v>6</v>
      </c>
      <c r="F7" s="9" t="s">
        <v>174</v>
      </c>
      <c r="G7" s="8" t="s">
        <v>8</v>
      </c>
      <c r="H7" s="15" t="s">
        <v>175</v>
      </c>
      <c r="I7" s="15" t="s">
        <v>39</v>
      </c>
      <c r="J7" s="15" t="s">
        <v>176</v>
      </c>
      <c r="K7" s="15">
        <v>1</v>
      </c>
      <c r="L7" s="15" t="s">
        <v>176</v>
      </c>
      <c r="M7" s="15"/>
      <c r="N7" s="11" t="s">
        <v>177</v>
      </c>
      <c r="O7" s="9"/>
      <c r="P7" s="69"/>
    </row>
    <row r="8" spans="1:16" ht="45.75" thickBot="1" x14ac:dyDescent="0.25">
      <c r="A8" s="9">
        <v>4</v>
      </c>
      <c r="B8" s="9" t="s">
        <v>171</v>
      </c>
      <c r="C8" s="9" t="s">
        <v>178</v>
      </c>
      <c r="D8" s="8" t="s">
        <v>179</v>
      </c>
      <c r="E8" s="8" t="s">
        <v>6</v>
      </c>
      <c r="F8" s="9" t="s">
        <v>139</v>
      </c>
      <c r="G8" s="8" t="s">
        <v>8</v>
      </c>
      <c r="H8" s="15" t="s">
        <v>180</v>
      </c>
      <c r="I8" s="15" t="s">
        <v>39</v>
      </c>
      <c r="J8" s="15" t="s">
        <v>176</v>
      </c>
      <c r="K8" s="15">
        <v>1</v>
      </c>
      <c r="L8" s="15" t="s">
        <v>176</v>
      </c>
      <c r="M8" s="15"/>
      <c r="N8" s="11" t="s">
        <v>181</v>
      </c>
      <c r="O8" s="9"/>
      <c r="P8" s="69"/>
    </row>
    <row r="9" spans="1:16" ht="34.5" thickBot="1" x14ac:dyDescent="0.25">
      <c r="A9" s="9">
        <v>5</v>
      </c>
      <c r="B9" s="9" t="s">
        <v>171</v>
      </c>
      <c r="C9" s="9" t="s">
        <v>182</v>
      </c>
      <c r="D9" s="8" t="s">
        <v>183</v>
      </c>
      <c r="E9" s="8" t="s">
        <v>6</v>
      </c>
      <c r="F9" s="9" t="s">
        <v>139</v>
      </c>
      <c r="G9" s="8" t="s">
        <v>8</v>
      </c>
      <c r="H9" s="15"/>
      <c r="I9" s="15" t="s">
        <v>39</v>
      </c>
      <c r="J9" s="15" t="s">
        <v>176</v>
      </c>
      <c r="K9" s="15">
        <v>1</v>
      </c>
      <c r="L9" s="15" t="s">
        <v>176</v>
      </c>
      <c r="M9" s="15"/>
      <c r="N9" s="9"/>
      <c r="O9" s="9"/>
      <c r="P9" s="69"/>
    </row>
    <row r="10" spans="1:16" ht="57" thickBot="1" x14ac:dyDescent="0.25">
      <c r="A10" s="9">
        <v>6</v>
      </c>
      <c r="B10" s="9" t="s">
        <v>171</v>
      </c>
      <c r="C10" s="9" t="s">
        <v>184</v>
      </c>
      <c r="D10" s="8" t="s">
        <v>185</v>
      </c>
      <c r="E10" s="8" t="s">
        <v>6</v>
      </c>
      <c r="F10" s="9" t="s">
        <v>186</v>
      </c>
      <c r="G10" s="8" t="s">
        <v>8</v>
      </c>
      <c r="H10" s="15" t="s">
        <v>175</v>
      </c>
      <c r="I10" s="15" t="s">
        <v>39</v>
      </c>
      <c r="J10" s="15" t="s">
        <v>176</v>
      </c>
      <c r="K10" s="15">
        <v>1</v>
      </c>
      <c r="L10" s="15" t="s">
        <v>176</v>
      </c>
      <c r="M10" s="15"/>
      <c r="N10" s="11" t="s">
        <v>187</v>
      </c>
      <c r="O10" s="9"/>
      <c r="P10" s="69"/>
    </row>
    <row r="11" spans="1:16" ht="45.75" thickBot="1" x14ac:dyDescent="0.25">
      <c r="A11" s="9">
        <v>7</v>
      </c>
      <c r="B11" s="9" t="s">
        <v>159</v>
      </c>
      <c r="C11" s="9" t="s">
        <v>188</v>
      </c>
      <c r="D11" s="8" t="s">
        <v>189</v>
      </c>
      <c r="E11" s="8" t="s">
        <v>6</v>
      </c>
      <c r="F11" s="9" t="s">
        <v>190</v>
      </c>
      <c r="G11" s="8" t="s">
        <v>8</v>
      </c>
      <c r="H11" s="15" t="s">
        <v>191</v>
      </c>
      <c r="I11" s="15" t="s">
        <v>39</v>
      </c>
      <c r="J11" s="15" t="s">
        <v>163</v>
      </c>
      <c r="K11" s="15">
        <v>1</v>
      </c>
      <c r="L11" s="15" t="s">
        <v>163</v>
      </c>
      <c r="M11" s="15"/>
      <c r="N11" s="11" t="s">
        <v>192</v>
      </c>
      <c r="O11" s="9"/>
      <c r="P11" s="69"/>
    </row>
    <row r="12" spans="1:16" ht="45.75" thickBot="1" x14ac:dyDescent="0.25">
      <c r="A12" s="9">
        <v>8</v>
      </c>
      <c r="B12" s="9" t="s">
        <v>165</v>
      </c>
      <c r="C12" s="9" t="s">
        <v>193</v>
      </c>
      <c r="D12" s="8" t="s">
        <v>194</v>
      </c>
      <c r="E12" s="8" t="s">
        <v>6</v>
      </c>
      <c r="F12" s="9" t="s">
        <v>7</v>
      </c>
      <c r="G12" s="8" t="s">
        <v>8</v>
      </c>
      <c r="H12" s="15" t="s">
        <v>195</v>
      </c>
      <c r="I12" s="15" t="s">
        <v>39</v>
      </c>
      <c r="J12" s="15" t="s">
        <v>169</v>
      </c>
      <c r="K12" s="15">
        <v>1</v>
      </c>
      <c r="L12" s="15" t="s">
        <v>169</v>
      </c>
      <c r="M12" s="15"/>
      <c r="N12" s="11" t="s">
        <v>196</v>
      </c>
      <c r="O12" s="9"/>
      <c r="P12" s="69"/>
    </row>
    <row r="13" spans="1:16" ht="57" thickBot="1" x14ac:dyDescent="0.25">
      <c r="A13" s="9">
        <v>9</v>
      </c>
      <c r="B13" s="9" t="s">
        <v>165</v>
      </c>
      <c r="C13" s="9" t="s">
        <v>197</v>
      </c>
      <c r="D13" s="8" t="s">
        <v>198</v>
      </c>
      <c r="E13" s="8" t="s">
        <v>6</v>
      </c>
      <c r="F13" s="9" t="s">
        <v>7</v>
      </c>
      <c r="G13" s="8" t="s">
        <v>8</v>
      </c>
      <c r="H13" s="15" t="s">
        <v>199</v>
      </c>
      <c r="I13" s="15" t="s">
        <v>39</v>
      </c>
      <c r="J13" s="15" t="s">
        <v>169</v>
      </c>
      <c r="K13" s="15">
        <v>1</v>
      </c>
      <c r="L13" s="15" t="s">
        <v>169</v>
      </c>
      <c r="M13" s="15"/>
      <c r="N13" s="11" t="s">
        <v>200</v>
      </c>
      <c r="O13" s="9"/>
      <c r="P13" s="69"/>
    </row>
    <row r="14" spans="1:16" ht="45.75" thickBot="1" x14ac:dyDescent="0.25">
      <c r="A14" s="9">
        <v>10</v>
      </c>
      <c r="B14" s="9" t="s">
        <v>201</v>
      </c>
      <c r="C14" s="9" t="s">
        <v>202</v>
      </c>
      <c r="D14" s="8" t="s">
        <v>203</v>
      </c>
      <c r="E14" s="8" t="s">
        <v>6</v>
      </c>
      <c r="F14" s="9" t="s">
        <v>7</v>
      </c>
      <c r="G14" s="8" t="s">
        <v>8</v>
      </c>
      <c r="H14" s="15"/>
      <c r="I14" s="15" t="s">
        <v>39</v>
      </c>
      <c r="J14" s="15" t="s">
        <v>176</v>
      </c>
      <c r="K14" s="15">
        <v>1</v>
      </c>
      <c r="L14" s="15" t="s">
        <v>176</v>
      </c>
      <c r="M14" s="15"/>
      <c r="N14" s="9"/>
      <c r="O14" s="9"/>
      <c r="P14" s="69"/>
    </row>
    <row r="15" spans="1:16" ht="45.75" thickBot="1" x14ac:dyDescent="0.25">
      <c r="A15" s="9">
        <v>11</v>
      </c>
      <c r="B15" s="9" t="s">
        <v>204</v>
      </c>
      <c r="C15" s="9" t="s">
        <v>205</v>
      </c>
      <c r="D15" s="8" t="s">
        <v>206</v>
      </c>
      <c r="E15" s="8" t="s">
        <v>6</v>
      </c>
      <c r="F15" s="9" t="s">
        <v>207</v>
      </c>
      <c r="G15" s="8" t="s">
        <v>8</v>
      </c>
      <c r="H15" s="15" t="s">
        <v>208</v>
      </c>
      <c r="I15" s="15" t="s">
        <v>39</v>
      </c>
      <c r="J15" s="15" t="s">
        <v>209</v>
      </c>
      <c r="K15" s="15">
        <v>1</v>
      </c>
      <c r="L15" s="15" t="s">
        <v>209</v>
      </c>
      <c r="M15" s="15"/>
      <c r="N15" s="11" t="s">
        <v>210</v>
      </c>
      <c r="O15" s="9"/>
      <c r="P15" s="69"/>
    </row>
    <row r="16" spans="1:16" ht="79.5" thickBot="1" x14ac:dyDescent="0.25">
      <c r="A16" s="9">
        <v>12</v>
      </c>
      <c r="B16" s="9" t="s">
        <v>211</v>
      </c>
      <c r="C16" s="9" t="s">
        <v>212</v>
      </c>
      <c r="D16" s="8" t="s">
        <v>213</v>
      </c>
      <c r="E16" s="8" t="s">
        <v>214</v>
      </c>
      <c r="F16" s="9" t="s">
        <v>128</v>
      </c>
      <c r="G16" s="8" t="s">
        <v>8</v>
      </c>
      <c r="H16" s="15" t="s">
        <v>215</v>
      </c>
      <c r="I16" s="15" t="s">
        <v>39</v>
      </c>
      <c r="J16" s="28">
        <v>288444</v>
      </c>
      <c r="K16" s="15">
        <v>1</v>
      </c>
      <c r="L16" s="15" t="s">
        <v>216</v>
      </c>
      <c r="M16" s="15"/>
      <c r="N16" s="11" t="s">
        <v>217</v>
      </c>
      <c r="O16" s="9"/>
      <c r="P16" s="69"/>
    </row>
    <row r="17" spans="1:16" ht="34.5" thickBot="1" x14ac:dyDescent="0.25">
      <c r="A17" s="9">
        <v>13</v>
      </c>
      <c r="B17" s="9" t="s">
        <v>218</v>
      </c>
      <c r="C17" s="9" t="s">
        <v>219</v>
      </c>
      <c r="D17" s="8" t="s">
        <v>9</v>
      </c>
      <c r="E17" s="8" t="s">
        <v>214</v>
      </c>
      <c r="F17" s="9" t="s">
        <v>128</v>
      </c>
      <c r="G17" s="8" t="s">
        <v>8</v>
      </c>
      <c r="H17" s="15"/>
      <c r="I17" s="15" t="s">
        <v>39</v>
      </c>
      <c r="J17" s="15" t="s">
        <v>129</v>
      </c>
      <c r="K17" s="15">
        <v>1</v>
      </c>
      <c r="L17" s="15" t="s">
        <v>129</v>
      </c>
      <c r="M17" s="15"/>
      <c r="N17" s="9"/>
      <c r="O17" s="9"/>
      <c r="P17" s="69"/>
    </row>
    <row r="18" spans="1:16" ht="34.5" thickBot="1" x14ac:dyDescent="0.25">
      <c r="A18" s="9">
        <v>14</v>
      </c>
      <c r="B18" s="9" t="s">
        <v>220</v>
      </c>
      <c r="C18" s="9" t="s">
        <v>221</v>
      </c>
      <c r="D18" s="8" t="s">
        <v>146</v>
      </c>
      <c r="E18" s="8" t="s">
        <v>214</v>
      </c>
      <c r="F18" s="9" t="s">
        <v>222</v>
      </c>
      <c r="G18" s="8" t="s">
        <v>8</v>
      </c>
      <c r="H18" s="15"/>
      <c r="I18" s="15" t="s">
        <v>39</v>
      </c>
      <c r="J18" s="15">
        <v>0.01</v>
      </c>
      <c r="K18" s="15">
        <v>1</v>
      </c>
      <c r="L18" s="15" t="s">
        <v>129</v>
      </c>
      <c r="M18" s="15"/>
      <c r="N18" s="9"/>
      <c r="O18" s="9"/>
      <c r="P18" s="69"/>
    </row>
    <row r="19" spans="1:16" ht="45.75" thickBot="1" x14ac:dyDescent="0.25">
      <c r="A19" s="9">
        <v>15</v>
      </c>
      <c r="B19" s="9" t="s">
        <v>53</v>
      </c>
      <c r="C19" s="9" t="s">
        <v>54</v>
      </c>
      <c r="D19" s="10" t="s">
        <v>55</v>
      </c>
      <c r="E19" s="10" t="s">
        <v>6</v>
      </c>
      <c r="F19" s="27" t="s">
        <v>56</v>
      </c>
      <c r="G19" s="8" t="s">
        <v>8</v>
      </c>
      <c r="H19" s="15" t="s">
        <v>57</v>
      </c>
      <c r="I19" s="15" t="s">
        <v>58</v>
      </c>
      <c r="J19" s="15" t="s">
        <v>59</v>
      </c>
      <c r="K19" s="15">
        <v>1</v>
      </c>
      <c r="L19" s="28">
        <v>35516.14</v>
      </c>
      <c r="M19" s="28">
        <f t="shared" ref="M19:M31" si="0">J19-L19</f>
        <v>350.66000000000349</v>
      </c>
      <c r="N19" s="9"/>
      <c r="O19" s="25"/>
      <c r="P19" s="69"/>
    </row>
    <row r="20" spans="1:16" ht="45.75" thickBot="1" x14ac:dyDescent="0.25">
      <c r="A20" s="9">
        <v>16</v>
      </c>
      <c r="B20" s="9" t="s">
        <v>53</v>
      </c>
      <c r="C20" s="9" t="s">
        <v>60</v>
      </c>
      <c r="D20" s="10" t="s">
        <v>61</v>
      </c>
      <c r="E20" s="10" t="s">
        <v>6</v>
      </c>
      <c r="F20" s="27" t="s">
        <v>7</v>
      </c>
      <c r="G20" s="8" t="s">
        <v>8</v>
      </c>
      <c r="H20" s="15" t="s">
        <v>62</v>
      </c>
      <c r="I20" s="15" t="s">
        <v>58</v>
      </c>
      <c r="J20" s="15" t="s">
        <v>63</v>
      </c>
      <c r="K20" s="15">
        <v>1</v>
      </c>
      <c r="L20" s="28">
        <v>28002.11</v>
      </c>
      <c r="M20" s="28">
        <f t="shared" si="0"/>
        <v>276.61000000000058</v>
      </c>
      <c r="N20" s="9"/>
      <c r="O20" s="25"/>
      <c r="P20" s="69"/>
    </row>
    <row r="21" spans="1:16" ht="45.75" thickBot="1" x14ac:dyDescent="0.25">
      <c r="A21" s="9">
        <v>17</v>
      </c>
      <c r="B21" s="9" t="s">
        <v>53</v>
      </c>
      <c r="C21" s="9" t="s">
        <v>64</v>
      </c>
      <c r="D21" s="10" t="s">
        <v>65</v>
      </c>
      <c r="E21" s="10" t="s">
        <v>66</v>
      </c>
      <c r="F21" s="27" t="s">
        <v>67</v>
      </c>
      <c r="G21" s="8" t="s">
        <v>8</v>
      </c>
      <c r="H21" s="15" t="s">
        <v>68</v>
      </c>
      <c r="I21" s="15" t="s">
        <v>58</v>
      </c>
      <c r="J21" s="15" t="s">
        <v>69</v>
      </c>
      <c r="K21" s="15">
        <v>1</v>
      </c>
      <c r="L21" s="28">
        <v>26759.64</v>
      </c>
      <c r="M21" s="28">
        <f t="shared" si="0"/>
        <v>265.20000000000073</v>
      </c>
      <c r="N21" s="9"/>
      <c r="O21" s="25"/>
      <c r="P21" s="69"/>
    </row>
    <row r="22" spans="1:16" ht="45.75" thickBot="1" x14ac:dyDescent="0.25">
      <c r="A22" s="9">
        <v>18</v>
      </c>
      <c r="B22" s="9" t="s">
        <v>70</v>
      </c>
      <c r="C22" s="9" t="s">
        <v>71</v>
      </c>
      <c r="D22" s="10" t="s">
        <v>72</v>
      </c>
      <c r="E22" s="10" t="s">
        <v>73</v>
      </c>
      <c r="F22" s="27" t="s">
        <v>7</v>
      </c>
      <c r="G22" s="8" t="s">
        <v>8</v>
      </c>
      <c r="H22" s="15" t="s">
        <v>74</v>
      </c>
      <c r="I22" s="15" t="s">
        <v>75</v>
      </c>
      <c r="J22" s="15" t="s">
        <v>76</v>
      </c>
      <c r="K22" s="15">
        <v>1</v>
      </c>
      <c r="L22" s="28">
        <v>20094.810000000001</v>
      </c>
      <c r="M22" s="28">
        <f t="shared" si="0"/>
        <v>197.30999999999767</v>
      </c>
      <c r="N22" s="9"/>
      <c r="O22" s="25"/>
      <c r="P22" s="69"/>
    </row>
    <row r="23" spans="1:16" ht="57" thickBot="1" x14ac:dyDescent="0.25">
      <c r="A23" s="9">
        <v>19</v>
      </c>
      <c r="B23" s="10" t="s">
        <v>77</v>
      </c>
      <c r="C23" s="9" t="s">
        <v>78</v>
      </c>
      <c r="D23" s="10" t="s">
        <v>79</v>
      </c>
      <c r="E23" s="10" t="s">
        <v>6</v>
      </c>
      <c r="F23" s="27" t="s">
        <v>7</v>
      </c>
      <c r="G23" s="8" t="s">
        <v>8</v>
      </c>
      <c r="H23" s="15" t="s">
        <v>80</v>
      </c>
      <c r="I23" s="15" t="s">
        <v>81</v>
      </c>
      <c r="J23" s="15" t="s">
        <v>82</v>
      </c>
      <c r="K23" s="15">
        <v>1</v>
      </c>
      <c r="L23" s="15">
        <v>27379.05</v>
      </c>
      <c r="M23" s="28">
        <f t="shared" si="0"/>
        <v>2958.6900000000023</v>
      </c>
      <c r="N23" s="9"/>
      <c r="O23" s="25"/>
      <c r="P23" s="69"/>
    </row>
    <row r="24" spans="1:16" ht="45.75" thickBot="1" x14ac:dyDescent="0.25">
      <c r="A24" s="9">
        <v>20</v>
      </c>
      <c r="B24" s="9" t="s">
        <v>83</v>
      </c>
      <c r="C24" s="9" t="s">
        <v>84</v>
      </c>
      <c r="D24" s="10" t="s">
        <v>85</v>
      </c>
      <c r="E24" s="10" t="s">
        <v>86</v>
      </c>
      <c r="F24" s="27" t="s">
        <v>7</v>
      </c>
      <c r="G24" s="8" t="s">
        <v>8</v>
      </c>
      <c r="H24" s="15" t="s">
        <v>87</v>
      </c>
      <c r="I24" s="15" t="s">
        <v>88</v>
      </c>
      <c r="J24" s="15" t="s">
        <v>89</v>
      </c>
      <c r="K24" s="15">
        <v>1</v>
      </c>
      <c r="L24" s="28">
        <v>18789.29</v>
      </c>
      <c r="M24" s="28">
        <f t="shared" si="0"/>
        <v>2037.4300000000003</v>
      </c>
      <c r="N24" s="9"/>
      <c r="O24" s="25"/>
      <c r="P24" s="69"/>
    </row>
    <row r="25" spans="1:16" ht="45.75" thickBot="1" x14ac:dyDescent="0.25">
      <c r="A25" s="9">
        <v>21</v>
      </c>
      <c r="B25" s="9" t="s">
        <v>90</v>
      </c>
      <c r="C25" s="9" t="s">
        <v>91</v>
      </c>
      <c r="D25" s="10" t="s">
        <v>92</v>
      </c>
      <c r="E25" s="10" t="s">
        <v>6</v>
      </c>
      <c r="F25" s="27" t="s">
        <v>7</v>
      </c>
      <c r="G25" s="8" t="s">
        <v>8</v>
      </c>
      <c r="H25" s="15" t="s">
        <v>93</v>
      </c>
      <c r="I25" s="15" t="s">
        <v>81</v>
      </c>
      <c r="J25" s="15" t="s">
        <v>94</v>
      </c>
      <c r="K25" s="15">
        <v>1</v>
      </c>
      <c r="L25" s="15">
        <v>26502.29</v>
      </c>
      <c r="M25" s="28">
        <f t="shared" si="0"/>
        <v>2860.2099999999991</v>
      </c>
      <c r="N25" s="9"/>
      <c r="O25" s="25"/>
      <c r="P25" s="69"/>
    </row>
    <row r="26" spans="1:16" ht="45.75" thickBot="1" x14ac:dyDescent="0.25">
      <c r="A26" s="9">
        <v>22</v>
      </c>
      <c r="B26" s="9" t="s">
        <v>95</v>
      </c>
      <c r="C26" s="9" t="s">
        <v>96</v>
      </c>
      <c r="D26" s="10" t="s">
        <v>97</v>
      </c>
      <c r="E26" s="10" t="s">
        <v>6</v>
      </c>
      <c r="F26" s="27" t="s">
        <v>7</v>
      </c>
      <c r="G26" s="8" t="s">
        <v>8</v>
      </c>
      <c r="H26" s="15" t="s">
        <v>98</v>
      </c>
      <c r="I26" s="15" t="s">
        <v>99</v>
      </c>
      <c r="J26" s="15" t="s">
        <v>100</v>
      </c>
      <c r="K26" s="15">
        <v>1</v>
      </c>
      <c r="L26" s="15">
        <v>22403.200000000001</v>
      </c>
      <c r="M26" s="28">
        <f t="shared" si="0"/>
        <v>2424.9199999999983</v>
      </c>
      <c r="N26" s="9"/>
      <c r="O26" s="25"/>
      <c r="P26" s="69"/>
    </row>
    <row r="27" spans="1:16" ht="45.75" thickBot="1" x14ac:dyDescent="0.25">
      <c r="A27" s="9">
        <v>23</v>
      </c>
      <c r="B27" s="9" t="s">
        <v>53</v>
      </c>
      <c r="C27" s="9" t="s">
        <v>101</v>
      </c>
      <c r="D27" s="10" t="s">
        <v>102</v>
      </c>
      <c r="E27" s="10" t="s">
        <v>6</v>
      </c>
      <c r="F27" s="27" t="s">
        <v>7</v>
      </c>
      <c r="G27" s="8" t="s">
        <v>8</v>
      </c>
      <c r="H27" s="15" t="s">
        <v>103</v>
      </c>
      <c r="I27" s="15" t="s">
        <v>104</v>
      </c>
      <c r="J27" s="15" t="s">
        <v>105</v>
      </c>
      <c r="K27" s="15">
        <v>1</v>
      </c>
      <c r="L27" s="15">
        <v>20564.38</v>
      </c>
      <c r="M27" s="28">
        <f t="shared" si="0"/>
        <v>3233.4199999999983</v>
      </c>
      <c r="N27" s="9"/>
      <c r="O27" s="25"/>
      <c r="P27" s="69"/>
    </row>
    <row r="28" spans="1:16" ht="45.75" thickBot="1" x14ac:dyDescent="0.25">
      <c r="A28" s="9">
        <v>24</v>
      </c>
      <c r="B28" s="9" t="s">
        <v>53</v>
      </c>
      <c r="C28" s="9" t="s">
        <v>106</v>
      </c>
      <c r="D28" s="10" t="s">
        <v>107</v>
      </c>
      <c r="E28" s="10" t="s">
        <v>6</v>
      </c>
      <c r="F28" s="27" t="s">
        <v>7</v>
      </c>
      <c r="G28" s="8" t="s">
        <v>8</v>
      </c>
      <c r="H28" s="15" t="s">
        <v>108</v>
      </c>
      <c r="I28" s="15" t="s">
        <v>109</v>
      </c>
      <c r="J28" s="15" t="s">
        <v>110</v>
      </c>
      <c r="K28" s="15">
        <v>1</v>
      </c>
      <c r="L28" s="15">
        <v>21501.57</v>
      </c>
      <c r="M28" s="28">
        <f t="shared" si="0"/>
        <v>2328.630000000001</v>
      </c>
      <c r="N28" s="9"/>
      <c r="O28" s="25"/>
      <c r="P28" s="69"/>
    </row>
    <row r="29" spans="1:16" ht="45.75" thickBot="1" x14ac:dyDescent="0.25">
      <c r="A29" s="9">
        <v>25</v>
      </c>
      <c r="B29" s="9" t="s">
        <v>53</v>
      </c>
      <c r="C29" s="9" t="s">
        <v>111</v>
      </c>
      <c r="D29" s="10" t="s">
        <v>112</v>
      </c>
      <c r="E29" s="10" t="s">
        <v>6</v>
      </c>
      <c r="F29" s="27" t="s">
        <v>56</v>
      </c>
      <c r="G29" s="8" t="s">
        <v>8</v>
      </c>
      <c r="H29" s="15" t="s">
        <v>113</v>
      </c>
      <c r="I29" s="15" t="s">
        <v>75</v>
      </c>
      <c r="J29" s="15" t="s">
        <v>114</v>
      </c>
      <c r="K29" s="15">
        <v>1</v>
      </c>
      <c r="L29" s="15">
        <v>22325.919999999998</v>
      </c>
      <c r="M29" s="28">
        <f t="shared" si="0"/>
        <v>218</v>
      </c>
      <c r="N29" s="9"/>
      <c r="O29" s="25"/>
      <c r="P29" s="69"/>
    </row>
    <row r="30" spans="1:16" ht="57" thickBot="1" x14ac:dyDescent="0.25">
      <c r="A30" s="9">
        <v>26</v>
      </c>
      <c r="B30" s="9" t="s">
        <v>53</v>
      </c>
      <c r="C30" s="9" t="s">
        <v>115</v>
      </c>
      <c r="D30" s="10" t="s">
        <v>116</v>
      </c>
      <c r="E30" s="10" t="s">
        <v>6</v>
      </c>
      <c r="F30" s="27" t="s">
        <v>7</v>
      </c>
      <c r="G30" s="8" t="s">
        <v>8</v>
      </c>
      <c r="H30" s="15" t="s">
        <v>117</v>
      </c>
      <c r="I30" s="15" t="s">
        <v>118</v>
      </c>
      <c r="J30" s="15" t="s">
        <v>119</v>
      </c>
      <c r="K30" s="15">
        <v>1</v>
      </c>
      <c r="L30" s="15">
        <v>21015.69</v>
      </c>
      <c r="M30" s="28">
        <f t="shared" si="0"/>
        <v>2344.7100000000028</v>
      </c>
      <c r="N30" s="9"/>
      <c r="O30" s="25"/>
      <c r="P30" s="69"/>
    </row>
    <row r="31" spans="1:16" ht="34.5" thickBot="1" x14ac:dyDescent="0.25">
      <c r="A31" s="29">
        <v>27</v>
      </c>
      <c r="B31" s="29" t="s">
        <v>120</v>
      </c>
      <c r="C31" s="29" t="s">
        <v>121</v>
      </c>
      <c r="D31" s="7" t="s">
        <v>122</v>
      </c>
      <c r="E31" s="7" t="s">
        <v>6</v>
      </c>
      <c r="F31" s="29" t="s">
        <v>7</v>
      </c>
      <c r="G31" s="14" t="s">
        <v>8</v>
      </c>
      <c r="H31" s="30" t="s">
        <v>123</v>
      </c>
      <c r="I31" s="30" t="s">
        <v>124</v>
      </c>
      <c r="J31" s="30" t="s">
        <v>125</v>
      </c>
      <c r="K31" s="30">
        <v>1</v>
      </c>
      <c r="L31" s="30">
        <v>39410.97</v>
      </c>
      <c r="M31" s="31">
        <f t="shared" si="0"/>
        <v>765.02999999999884</v>
      </c>
      <c r="N31" s="29"/>
      <c r="O31" s="26"/>
      <c r="P31" s="69"/>
    </row>
    <row r="32" spans="1:16" ht="34.5" thickBot="1" x14ac:dyDescent="0.25">
      <c r="A32" s="9">
        <v>28</v>
      </c>
      <c r="B32" s="9" t="s">
        <v>126</v>
      </c>
      <c r="C32" s="9" t="s">
        <v>127</v>
      </c>
      <c r="D32" s="10" t="s">
        <v>9</v>
      </c>
      <c r="E32" s="10" t="s">
        <v>158</v>
      </c>
      <c r="F32" s="9" t="s">
        <v>128</v>
      </c>
      <c r="G32" s="8" t="s">
        <v>8</v>
      </c>
      <c r="H32" s="15"/>
      <c r="I32" s="15"/>
      <c r="J32" s="15" t="s">
        <v>129</v>
      </c>
      <c r="K32" s="15">
        <v>1</v>
      </c>
      <c r="L32" s="15"/>
      <c r="M32" s="15" t="s">
        <v>129</v>
      </c>
      <c r="N32" s="9"/>
      <c r="O32" s="25"/>
      <c r="P32" s="69"/>
    </row>
    <row r="33" spans="1:16" ht="34.5" thickBot="1" x14ac:dyDescent="0.25">
      <c r="A33" s="9">
        <v>29</v>
      </c>
      <c r="B33" s="9" t="s">
        <v>130</v>
      </c>
      <c r="C33" s="9" t="s">
        <v>131</v>
      </c>
      <c r="D33" s="10" t="s">
        <v>9</v>
      </c>
      <c r="E33" s="10" t="s">
        <v>158</v>
      </c>
      <c r="F33" s="9" t="s">
        <v>128</v>
      </c>
      <c r="G33" s="8" t="s">
        <v>8</v>
      </c>
      <c r="H33" s="15"/>
      <c r="I33" s="15"/>
      <c r="J33" s="15" t="s">
        <v>129</v>
      </c>
      <c r="K33" s="15">
        <v>1</v>
      </c>
      <c r="L33" s="15"/>
      <c r="M33" s="15" t="s">
        <v>129</v>
      </c>
      <c r="N33" s="9"/>
      <c r="O33" s="25"/>
      <c r="P33" s="69"/>
    </row>
    <row r="34" spans="1:16" ht="34.5" thickBot="1" x14ac:dyDescent="0.25">
      <c r="A34" s="9">
        <v>30</v>
      </c>
      <c r="B34" s="9" t="s">
        <v>132</v>
      </c>
      <c r="C34" s="9" t="s">
        <v>133</v>
      </c>
      <c r="D34" s="10" t="s">
        <v>134</v>
      </c>
      <c r="E34" s="10" t="s">
        <v>157</v>
      </c>
      <c r="F34" s="9" t="s">
        <v>128</v>
      </c>
      <c r="G34" s="8" t="s">
        <v>8</v>
      </c>
      <c r="H34" s="15"/>
      <c r="I34" s="15"/>
      <c r="J34" s="15" t="s">
        <v>129</v>
      </c>
      <c r="K34" s="15">
        <v>1</v>
      </c>
      <c r="L34" s="15"/>
      <c r="M34" s="15" t="s">
        <v>129</v>
      </c>
      <c r="N34" s="9"/>
      <c r="O34" s="25"/>
      <c r="P34" s="69"/>
    </row>
    <row r="35" spans="1:16" ht="45.75" thickBot="1" x14ac:dyDescent="0.25">
      <c r="A35" s="9">
        <v>31</v>
      </c>
      <c r="B35" s="9" t="s">
        <v>135</v>
      </c>
      <c r="C35" s="9" t="s">
        <v>136</v>
      </c>
      <c r="D35" s="8" t="s">
        <v>137</v>
      </c>
      <c r="E35" s="8" t="s">
        <v>138</v>
      </c>
      <c r="F35" s="9" t="s">
        <v>139</v>
      </c>
      <c r="G35" s="8" t="s">
        <v>8</v>
      </c>
      <c r="H35" s="15" t="s">
        <v>140</v>
      </c>
      <c r="I35" s="15" t="s">
        <v>141</v>
      </c>
      <c r="J35" s="15" t="s">
        <v>142</v>
      </c>
      <c r="K35" s="15">
        <v>1</v>
      </c>
      <c r="L35" s="15">
        <v>59297.47</v>
      </c>
      <c r="M35" s="15">
        <f>J35-L35</f>
        <v>76134.53</v>
      </c>
      <c r="N35" s="11" t="s">
        <v>143</v>
      </c>
      <c r="O35" s="25"/>
      <c r="P35" s="69"/>
    </row>
    <row r="36" spans="1:16" ht="34.5" thickBot="1" x14ac:dyDescent="0.25">
      <c r="A36" s="9">
        <v>32</v>
      </c>
      <c r="B36" s="9" t="s">
        <v>144</v>
      </c>
      <c r="C36" s="9" t="s">
        <v>145</v>
      </c>
      <c r="D36" s="10" t="s">
        <v>146</v>
      </c>
      <c r="E36" s="8" t="s">
        <v>138</v>
      </c>
      <c r="F36" s="9" t="s">
        <v>7</v>
      </c>
      <c r="G36" s="8" t="s">
        <v>8</v>
      </c>
      <c r="H36" s="15" t="s">
        <v>147</v>
      </c>
      <c r="I36" s="15" t="s">
        <v>39</v>
      </c>
      <c r="J36" s="15" t="s">
        <v>148</v>
      </c>
      <c r="K36" s="15">
        <v>1</v>
      </c>
      <c r="L36" s="15" t="s">
        <v>148</v>
      </c>
      <c r="M36" s="15"/>
      <c r="N36" s="9"/>
      <c r="O36" s="25"/>
      <c r="P36" s="69"/>
    </row>
    <row r="37" spans="1:16" ht="34.5" thickBot="1" x14ac:dyDescent="0.25">
      <c r="A37" s="21">
        <v>33</v>
      </c>
      <c r="B37" s="21" t="s">
        <v>10</v>
      </c>
      <c r="C37" s="21" t="s">
        <v>11</v>
      </c>
      <c r="D37" s="22" t="s">
        <v>9</v>
      </c>
      <c r="E37" s="22" t="s">
        <v>6</v>
      </c>
      <c r="F37" s="21" t="s">
        <v>12</v>
      </c>
      <c r="G37" s="23" t="s">
        <v>8</v>
      </c>
      <c r="H37" s="24" t="s">
        <v>13</v>
      </c>
      <c r="I37" s="23" t="s">
        <v>14</v>
      </c>
      <c r="J37" s="49">
        <v>35887464</v>
      </c>
      <c r="K37" s="23">
        <v>1</v>
      </c>
      <c r="L37" s="36" t="s">
        <v>15</v>
      </c>
      <c r="M37" s="36">
        <f>J37-L37</f>
        <v>9213598.4100000001</v>
      </c>
      <c r="N37" s="21"/>
      <c r="O37" s="21"/>
      <c r="P37" s="69"/>
    </row>
    <row r="38" spans="1:16" ht="45.75" thickBot="1" x14ac:dyDescent="0.25">
      <c r="A38" s="9">
        <v>34</v>
      </c>
      <c r="B38" s="8" t="s">
        <v>16</v>
      </c>
      <c r="C38" s="9" t="s">
        <v>17</v>
      </c>
      <c r="D38" s="10" t="s">
        <v>18</v>
      </c>
      <c r="E38" s="10" t="s">
        <v>6</v>
      </c>
      <c r="F38" s="9" t="s">
        <v>7</v>
      </c>
      <c r="G38" s="8" t="s">
        <v>8</v>
      </c>
      <c r="H38" s="11" t="s">
        <v>19</v>
      </c>
      <c r="I38" s="8" t="s">
        <v>20</v>
      </c>
      <c r="J38" s="15" t="s">
        <v>21</v>
      </c>
      <c r="K38" s="8">
        <v>1</v>
      </c>
      <c r="L38" s="15" t="s">
        <v>22</v>
      </c>
      <c r="M38" s="15" t="s">
        <v>23</v>
      </c>
      <c r="N38" s="9"/>
      <c r="O38" s="9"/>
      <c r="P38" s="69"/>
    </row>
    <row r="39" spans="1:16" ht="34.5" thickBot="1" x14ac:dyDescent="0.25">
      <c r="A39" s="9">
        <v>35</v>
      </c>
      <c r="B39" s="8" t="s">
        <v>36</v>
      </c>
      <c r="C39" s="9">
        <v>851</v>
      </c>
      <c r="D39" s="8" t="s">
        <v>9</v>
      </c>
      <c r="E39" s="8" t="s">
        <v>38</v>
      </c>
      <c r="F39" s="9"/>
      <c r="G39" s="8" t="s">
        <v>8</v>
      </c>
      <c r="H39" s="8"/>
      <c r="I39" s="8"/>
      <c r="J39" s="28">
        <v>3005000</v>
      </c>
      <c r="K39" s="8">
        <v>1</v>
      </c>
      <c r="L39" s="8"/>
      <c r="M39" s="18">
        <v>3005000</v>
      </c>
      <c r="N39" s="9"/>
      <c r="O39" s="9"/>
      <c r="P39" s="70"/>
    </row>
    <row r="40" spans="1:16" ht="59.25" customHeight="1" thickBot="1" x14ac:dyDescent="0.25">
      <c r="A40" s="9">
        <v>36</v>
      </c>
      <c r="B40" s="8" t="s">
        <v>223</v>
      </c>
      <c r="C40" s="9"/>
      <c r="D40" s="8" t="s">
        <v>224</v>
      </c>
      <c r="E40" s="8" t="s">
        <v>225</v>
      </c>
      <c r="F40" s="35">
        <v>43489</v>
      </c>
      <c r="G40" s="8"/>
      <c r="H40" s="15" t="s">
        <v>226</v>
      </c>
      <c r="I40" s="15"/>
      <c r="J40" s="18">
        <v>49622.1</v>
      </c>
      <c r="K40" s="15">
        <v>1</v>
      </c>
      <c r="L40" s="15"/>
      <c r="M40" s="18">
        <v>49622.1</v>
      </c>
      <c r="N40" s="16" t="s">
        <v>227</v>
      </c>
      <c r="O40" s="17" t="s">
        <v>40</v>
      </c>
      <c r="P40" s="71"/>
    </row>
    <row r="41" spans="1:16" ht="47.25" customHeight="1" thickBot="1" x14ac:dyDescent="0.25">
      <c r="A41" s="9">
        <v>37</v>
      </c>
      <c r="B41" s="8" t="s">
        <v>228</v>
      </c>
      <c r="C41" s="9"/>
      <c r="D41" s="8" t="s">
        <v>229</v>
      </c>
      <c r="E41" s="8" t="s">
        <v>225</v>
      </c>
      <c r="F41" s="35">
        <v>43489</v>
      </c>
      <c r="G41" s="8"/>
      <c r="H41" s="15" t="s">
        <v>230</v>
      </c>
      <c r="I41" s="15"/>
      <c r="J41" s="15">
        <v>734472.75</v>
      </c>
      <c r="K41" s="15">
        <v>1</v>
      </c>
      <c r="L41" s="15"/>
      <c r="M41" s="18">
        <v>734472.75</v>
      </c>
      <c r="N41" s="16" t="s">
        <v>231</v>
      </c>
      <c r="O41" s="17" t="s">
        <v>40</v>
      </c>
      <c r="P41" s="71"/>
    </row>
    <row r="42" spans="1:16" ht="48" customHeight="1" thickBot="1" x14ac:dyDescent="0.25">
      <c r="A42" s="9">
        <v>38</v>
      </c>
      <c r="B42" s="8" t="s">
        <v>232</v>
      </c>
      <c r="C42" s="9"/>
      <c r="D42" s="8" t="s">
        <v>233</v>
      </c>
      <c r="E42" s="8" t="s">
        <v>225</v>
      </c>
      <c r="F42" s="35">
        <v>43489</v>
      </c>
      <c r="G42" s="8"/>
      <c r="H42" s="15" t="s">
        <v>234</v>
      </c>
      <c r="I42" s="15"/>
      <c r="J42" s="15">
        <v>256532.1</v>
      </c>
      <c r="K42" s="15">
        <v>1</v>
      </c>
      <c r="L42" s="15"/>
      <c r="M42" s="18">
        <v>256532.1</v>
      </c>
      <c r="N42" s="16" t="s">
        <v>235</v>
      </c>
      <c r="O42" s="17" t="s">
        <v>40</v>
      </c>
      <c r="P42" s="71"/>
    </row>
    <row r="43" spans="1:16" ht="46.5" customHeight="1" thickBot="1" x14ac:dyDescent="0.25">
      <c r="A43" s="9">
        <v>39</v>
      </c>
      <c r="B43" s="8" t="s">
        <v>236</v>
      </c>
      <c r="C43" s="9"/>
      <c r="D43" s="8" t="s">
        <v>237</v>
      </c>
      <c r="E43" s="8" t="s">
        <v>225</v>
      </c>
      <c r="F43" s="35">
        <v>43489</v>
      </c>
      <c r="G43" s="8"/>
      <c r="H43" s="15" t="s">
        <v>238</v>
      </c>
      <c r="I43" s="15"/>
      <c r="J43" s="15">
        <v>322992.45</v>
      </c>
      <c r="K43" s="15">
        <v>1</v>
      </c>
      <c r="L43" s="15"/>
      <c r="M43" s="43">
        <v>322992.45</v>
      </c>
      <c r="N43" s="40" t="s">
        <v>239</v>
      </c>
      <c r="O43" s="17" t="s">
        <v>40</v>
      </c>
      <c r="P43" s="71"/>
    </row>
    <row r="44" spans="1:16" ht="46.5" customHeight="1" thickBot="1" x14ac:dyDescent="0.25">
      <c r="A44" s="9">
        <v>40</v>
      </c>
      <c r="B44" s="8" t="s">
        <v>242</v>
      </c>
      <c r="C44" s="9"/>
      <c r="D44" s="8" t="s">
        <v>243</v>
      </c>
      <c r="E44" s="8" t="s">
        <v>225</v>
      </c>
      <c r="F44" s="35"/>
      <c r="G44" s="8"/>
      <c r="H44" s="15" t="s">
        <v>244</v>
      </c>
      <c r="I44" s="15"/>
      <c r="J44" s="15">
        <v>274535.56</v>
      </c>
      <c r="K44" s="15">
        <v>1</v>
      </c>
      <c r="L44" s="42">
        <v>274535.56</v>
      </c>
      <c r="M44" s="45"/>
      <c r="N44" s="46" t="s">
        <v>245</v>
      </c>
      <c r="O44" s="39"/>
      <c r="P44" s="71"/>
    </row>
    <row r="45" spans="1:16" ht="46.5" customHeight="1" thickBot="1" x14ac:dyDescent="0.25">
      <c r="A45" s="9">
        <v>41</v>
      </c>
      <c r="B45" s="8" t="s">
        <v>246</v>
      </c>
      <c r="C45" s="9"/>
      <c r="D45" s="8" t="s">
        <v>9</v>
      </c>
      <c r="E45" s="8"/>
      <c r="F45" s="35"/>
      <c r="G45" s="8"/>
      <c r="H45" s="15"/>
      <c r="I45" s="15"/>
      <c r="J45" s="18">
        <v>1</v>
      </c>
      <c r="K45" s="15">
        <v>1</v>
      </c>
      <c r="L45" s="15"/>
      <c r="M45" s="44">
        <v>1</v>
      </c>
      <c r="N45" s="41"/>
      <c r="O45" s="39"/>
      <c r="P45" s="71"/>
    </row>
    <row r="46" spans="1:16" ht="46.5" customHeight="1" thickBot="1" x14ac:dyDescent="0.25">
      <c r="A46" s="9">
        <v>42</v>
      </c>
      <c r="B46" s="8" t="s">
        <v>247</v>
      </c>
      <c r="C46" s="9"/>
      <c r="D46" s="8" t="s">
        <v>248</v>
      </c>
      <c r="E46" s="8"/>
      <c r="F46" s="35"/>
      <c r="G46" s="8"/>
      <c r="H46" s="15"/>
      <c r="I46" s="15"/>
      <c r="J46" s="18">
        <v>1</v>
      </c>
      <c r="K46" s="15">
        <v>1</v>
      </c>
      <c r="L46" s="15"/>
      <c r="M46" s="38">
        <v>1</v>
      </c>
      <c r="N46" s="41"/>
      <c r="O46" s="39"/>
      <c r="P46" s="71"/>
    </row>
    <row r="47" spans="1:16" ht="46.5" customHeight="1" thickBot="1" x14ac:dyDescent="0.25">
      <c r="A47" s="9">
        <v>43</v>
      </c>
      <c r="B47" s="8" t="s">
        <v>249</v>
      </c>
      <c r="C47" s="9"/>
      <c r="D47" s="8" t="s">
        <v>250</v>
      </c>
      <c r="E47" s="8"/>
      <c r="F47" s="35"/>
      <c r="G47" s="8"/>
      <c r="H47" s="15"/>
      <c r="I47" s="15"/>
      <c r="J47" s="18">
        <v>1</v>
      </c>
      <c r="K47" s="15">
        <v>1</v>
      </c>
      <c r="L47" s="15"/>
      <c r="M47" s="38">
        <v>1</v>
      </c>
      <c r="N47" s="41"/>
      <c r="O47" s="39"/>
      <c r="P47" s="71"/>
    </row>
    <row r="48" spans="1:16" ht="46.5" customHeight="1" thickBot="1" x14ac:dyDescent="0.25">
      <c r="A48" s="9">
        <v>44</v>
      </c>
      <c r="B48" s="8" t="s">
        <v>251</v>
      </c>
      <c r="C48" s="9"/>
      <c r="D48" s="8" t="s">
        <v>134</v>
      </c>
      <c r="E48" s="8"/>
      <c r="F48" s="35"/>
      <c r="G48" s="8"/>
      <c r="H48" s="15"/>
      <c r="I48" s="15"/>
      <c r="J48" s="18">
        <v>1</v>
      </c>
      <c r="K48" s="15">
        <v>1</v>
      </c>
      <c r="L48" s="15"/>
      <c r="M48" s="38">
        <v>1</v>
      </c>
      <c r="N48" s="41"/>
      <c r="O48" s="39"/>
      <c r="P48" s="72"/>
    </row>
    <row r="49" spans="1:16" ht="62.25" customHeight="1" thickBot="1" x14ac:dyDescent="0.25">
      <c r="A49" s="9">
        <v>45</v>
      </c>
      <c r="B49" s="8" t="s">
        <v>258</v>
      </c>
      <c r="C49" s="9"/>
      <c r="D49" s="8" t="s">
        <v>259</v>
      </c>
      <c r="E49" s="8" t="s">
        <v>225</v>
      </c>
      <c r="F49" s="35">
        <v>44839</v>
      </c>
      <c r="G49" s="8"/>
      <c r="H49" s="15" t="s">
        <v>260</v>
      </c>
      <c r="I49" s="15"/>
      <c r="J49" s="18">
        <v>302891.15999999997</v>
      </c>
      <c r="K49" s="15">
        <v>1</v>
      </c>
      <c r="L49" s="15"/>
      <c r="M49" s="38">
        <v>302891.15999999997</v>
      </c>
      <c r="N49" s="41" t="s">
        <v>261</v>
      </c>
      <c r="O49" s="17" t="s">
        <v>40</v>
      </c>
      <c r="P49" s="48"/>
    </row>
    <row r="50" spans="1:16" ht="66" customHeight="1" thickBot="1" x14ac:dyDescent="0.25">
      <c r="A50" s="9">
        <v>46</v>
      </c>
      <c r="B50" s="8" t="s">
        <v>262</v>
      </c>
      <c r="C50" s="9"/>
      <c r="D50" s="8" t="s">
        <v>263</v>
      </c>
      <c r="E50" s="8" t="s">
        <v>264</v>
      </c>
      <c r="F50" s="35" t="s">
        <v>265</v>
      </c>
      <c r="G50" s="8"/>
      <c r="H50" s="15"/>
      <c r="I50" s="15"/>
      <c r="J50" s="18">
        <v>322400</v>
      </c>
      <c r="K50" s="15">
        <v>1</v>
      </c>
      <c r="L50" s="15"/>
      <c r="M50" s="38">
        <v>322400</v>
      </c>
      <c r="N50" s="41"/>
      <c r="O50" s="39"/>
      <c r="P50" s="51"/>
    </row>
    <row r="51" spans="1:16" ht="66" customHeight="1" thickBot="1" x14ac:dyDescent="0.25">
      <c r="A51" s="9">
        <v>47</v>
      </c>
      <c r="B51" s="8" t="s">
        <v>266</v>
      </c>
      <c r="C51" s="9"/>
      <c r="D51" s="8" t="s">
        <v>267</v>
      </c>
      <c r="E51" s="8" t="s">
        <v>225</v>
      </c>
      <c r="F51" s="35" t="s">
        <v>268</v>
      </c>
      <c r="G51" s="8"/>
      <c r="H51" s="15" t="s">
        <v>269</v>
      </c>
      <c r="I51" s="15"/>
      <c r="J51" s="18">
        <v>1</v>
      </c>
      <c r="K51" s="15">
        <v>1</v>
      </c>
      <c r="L51" s="15"/>
      <c r="M51" s="38">
        <v>1</v>
      </c>
      <c r="N51" s="41" t="s">
        <v>270</v>
      </c>
      <c r="O51" s="17" t="s">
        <v>40</v>
      </c>
      <c r="P51" s="52"/>
    </row>
    <row r="52" spans="1:16" ht="23.25" thickBot="1" x14ac:dyDescent="0.25">
      <c r="A52" s="9"/>
      <c r="B52" s="8" t="s">
        <v>255</v>
      </c>
      <c r="C52" s="9"/>
      <c r="D52" s="8"/>
      <c r="E52" s="8"/>
      <c r="F52" s="35"/>
      <c r="G52" s="8"/>
      <c r="H52" s="15"/>
      <c r="I52" s="15"/>
      <c r="J52" s="28">
        <f>J48+J47+J46+J45+J44+J39+J38+J37+J36+J35+J34+J33+J32+J31+J30+J29+J28+J27+J26+J25+J24+J23+J22+J21+J20+J19+J18+J17+J16+J15+J14+J13+J12+J11+J10+J9+J8+J7+J6+J5+J50</f>
        <v>40752073.489999987</v>
      </c>
      <c r="K52" s="15">
        <v>41</v>
      </c>
      <c r="L52" s="28">
        <f>L48+L47+L46+L45+L44+L39+L38+L37+L36+L35+L34+L33+L32+L31+L30+L29+L28+L27+L26+L25+L24+L23+L22+L21+L20+L19+L18+L17+L16+L15+L14+L13+L12+L11+L10+L9+L8+L7+L6+L5+L50</f>
        <v>28082815.170000002</v>
      </c>
      <c r="M52" s="28">
        <f>M48+M47+M46+M45+M44+M39+M38+M37+M36+M35+M34+M33+M32+M31+M30+M29+M28+M27+M26+M25+M24+M23+M22+M21+M20+M19+M18+M17+M16+M15+M14+M13+M12+M11+M10+M9+M8+M7+M6+M5+M50</f>
        <v>12669258.319999998</v>
      </c>
      <c r="N52" s="41"/>
      <c r="O52" s="39"/>
      <c r="P52" s="47"/>
    </row>
    <row r="53" spans="1:16" ht="21.75" customHeight="1" thickBot="1" x14ac:dyDescent="0.25">
      <c r="A53" s="9"/>
      <c r="B53" s="8" t="s">
        <v>254</v>
      </c>
      <c r="C53" s="9"/>
      <c r="D53" s="8"/>
      <c r="E53" s="8"/>
      <c r="F53" s="9"/>
      <c r="G53" s="8"/>
      <c r="H53" s="15"/>
      <c r="I53" s="15"/>
      <c r="J53" s="18">
        <f>J40+J41+J42+J43+J49+J51</f>
        <v>1666511.5599999998</v>
      </c>
      <c r="K53" s="18">
        <v>6</v>
      </c>
      <c r="L53" s="18"/>
      <c r="M53" s="18">
        <f>M40+M41+M42+M43+M49+M51</f>
        <v>1666511.5599999998</v>
      </c>
      <c r="N53" s="41"/>
      <c r="O53" s="9"/>
      <c r="P53" s="17"/>
    </row>
    <row r="54" spans="1:16" ht="13.5" thickBot="1" x14ac:dyDescent="0.25">
      <c r="A54" s="9"/>
      <c r="B54" s="9" t="s">
        <v>156</v>
      </c>
      <c r="C54" s="9"/>
      <c r="D54" s="9"/>
      <c r="E54" s="9"/>
      <c r="F54" s="9"/>
      <c r="G54" s="8"/>
      <c r="H54" s="8"/>
      <c r="I54" s="8"/>
      <c r="J54" s="28">
        <f>J52+J53</f>
        <v>42418585.04999999</v>
      </c>
      <c r="K54" s="18">
        <f>K52+K53</f>
        <v>47</v>
      </c>
      <c r="L54" s="28">
        <f>L52+L53</f>
        <v>28082815.170000002</v>
      </c>
      <c r="M54" s="28">
        <f>M52+M53</f>
        <v>14335769.879999999</v>
      </c>
      <c r="N54" s="9"/>
      <c r="O54" s="9"/>
      <c r="P54" s="12"/>
    </row>
    <row r="55" spans="1:16" ht="13.5" thickBot="1" x14ac:dyDescent="0.25">
      <c r="A55" s="9"/>
      <c r="B55" s="13" t="s">
        <v>24</v>
      </c>
      <c r="C55" s="13"/>
      <c r="D55" s="13"/>
      <c r="E55" s="13"/>
      <c r="F55" s="13"/>
      <c r="G55" s="8"/>
      <c r="H55" s="8"/>
      <c r="I55" s="8"/>
      <c r="J55" s="8"/>
      <c r="K55" s="8"/>
      <c r="L55" s="8"/>
      <c r="M55" s="8"/>
      <c r="N55" s="13"/>
      <c r="O55" s="13"/>
      <c r="P55" s="12"/>
    </row>
    <row r="56" spans="1:16" ht="68.25" thickBot="1" x14ac:dyDescent="0.25">
      <c r="A56" s="9">
        <v>1</v>
      </c>
      <c r="B56" s="9" t="s">
        <v>149</v>
      </c>
      <c r="C56" s="9" t="s">
        <v>150</v>
      </c>
      <c r="D56" s="8" t="s">
        <v>9</v>
      </c>
      <c r="E56" s="32" t="s">
        <v>151</v>
      </c>
      <c r="F56" s="9" t="s">
        <v>152</v>
      </c>
      <c r="G56" s="8" t="s">
        <v>8</v>
      </c>
      <c r="H56" s="8"/>
      <c r="I56" s="15">
        <v>88.1</v>
      </c>
      <c r="J56" s="15" t="s">
        <v>153</v>
      </c>
      <c r="K56" s="15" t="s">
        <v>154</v>
      </c>
      <c r="L56" s="15">
        <v>51747.46</v>
      </c>
      <c r="M56" s="15">
        <f>J56-L56</f>
        <v>6992.5400000000009</v>
      </c>
      <c r="N56" s="9"/>
      <c r="O56" s="9"/>
      <c r="P56" s="73" t="s">
        <v>155</v>
      </c>
    </row>
    <row r="57" spans="1:16" ht="34.5" thickBot="1" x14ac:dyDescent="0.25">
      <c r="A57" s="9">
        <v>2</v>
      </c>
      <c r="B57" s="9" t="s">
        <v>240</v>
      </c>
      <c r="C57" s="9">
        <v>654</v>
      </c>
      <c r="D57" s="8" t="s">
        <v>9</v>
      </c>
      <c r="E57" s="32"/>
      <c r="F57" s="9"/>
      <c r="G57" s="8" t="s">
        <v>8</v>
      </c>
      <c r="H57" s="8"/>
      <c r="I57" s="15">
        <v>100</v>
      </c>
      <c r="J57" s="18">
        <v>52910</v>
      </c>
      <c r="K57" s="15">
        <v>1</v>
      </c>
      <c r="L57" s="18">
        <v>52910</v>
      </c>
      <c r="M57" s="15"/>
      <c r="N57" s="9"/>
      <c r="O57" s="9"/>
      <c r="P57" s="74"/>
    </row>
    <row r="58" spans="1:16" ht="34.5" thickBot="1" x14ac:dyDescent="0.25">
      <c r="A58" s="9">
        <v>3</v>
      </c>
      <c r="B58" s="8" t="s">
        <v>241</v>
      </c>
      <c r="C58" s="9">
        <v>730</v>
      </c>
      <c r="D58" s="8" t="s">
        <v>9</v>
      </c>
      <c r="E58" s="32"/>
      <c r="F58" s="9"/>
      <c r="G58" s="8" t="s">
        <v>8</v>
      </c>
      <c r="H58" s="8"/>
      <c r="I58" s="15">
        <v>100</v>
      </c>
      <c r="J58" s="15">
        <v>524684.55000000005</v>
      </c>
      <c r="K58" s="15">
        <v>1</v>
      </c>
      <c r="L58" s="15">
        <v>524684.55000000005</v>
      </c>
      <c r="M58" s="15"/>
      <c r="N58" s="9"/>
      <c r="O58" s="9"/>
      <c r="P58" s="75"/>
    </row>
    <row r="59" spans="1:16" ht="34.5" thickBot="1" x14ac:dyDescent="0.25">
      <c r="A59" s="9">
        <v>4</v>
      </c>
      <c r="B59" s="9" t="s">
        <v>252</v>
      </c>
      <c r="C59" s="9">
        <v>758</v>
      </c>
      <c r="D59" s="8" t="s">
        <v>9</v>
      </c>
      <c r="E59" s="32"/>
      <c r="F59" s="9"/>
      <c r="G59" s="8" t="s">
        <v>8</v>
      </c>
      <c r="H59" s="8"/>
      <c r="I59" s="15">
        <v>100</v>
      </c>
      <c r="J59" s="15">
        <v>1332052.17</v>
      </c>
      <c r="K59" s="15">
        <v>1</v>
      </c>
      <c r="L59" s="15">
        <v>1332052.17</v>
      </c>
      <c r="M59" s="15"/>
      <c r="N59" s="9"/>
      <c r="O59" s="9"/>
      <c r="P59" s="17"/>
    </row>
    <row r="60" spans="1:16" ht="34.5" thickBot="1" x14ac:dyDescent="0.25">
      <c r="A60" s="9">
        <v>5</v>
      </c>
      <c r="B60" s="8" t="s">
        <v>253</v>
      </c>
      <c r="C60" s="9">
        <v>755</v>
      </c>
      <c r="D60" s="8" t="s">
        <v>9</v>
      </c>
      <c r="E60" s="32"/>
      <c r="F60" s="9"/>
      <c r="G60" s="8" t="s">
        <v>8</v>
      </c>
      <c r="H60" s="8"/>
      <c r="I60" s="15">
        <v>100</v>
      </c>
      <c r="J60" s="15">
        <v>35453.050000000003</v>
      </c>
      <c r="K60" s="15">
        <v>1</v>
      </c>
      <c r="L60" s="15">
        <v>35453.050000000003</v>
      </c>
      <c r="M60" s="15"/>
      <c r="N60" s="9"/>
      <c r="O60" s="9"/>
      <c r="P60" s="17"/>
    </row>
    <row r="61" spans="1:16" ht="90.75" thickBot="1" x14ac:dyDescent="0.25">
      <c r="A61" s="9">
        <v>6</v>
      </c>
      <c r="B61" s="8" t="s">
        <v>257</v>
      </c>
      <c r="C61" s="9"/>
      <c r="D61" s="8" t="s">
        <v>9</v>
      </c>
      <c r="E61" s="32" t="s">
        <v>256</v>
      </c>
      <c r="F61" s="9"/>
      <c r="G61" s="8" t="s">
        <v>8</v>
      </c>
      <c r="H61" s="8"/>
      <c r="I61" s="15">
        <v>100</v>
      </c>
      <c r="J61" s="18">
        <v>285500</v>
      </c>
      <c r="K61" s="15">
        <v>1</v>
      </c>
      <c r="L61" s="18">
        <v>285500</v>
      </c>
      <c r="M61" s="15"/>
      <c r="N61" s="9"/>
      <c r="O61" s="9"/>
      <c r="P61" s="17"/>
    </row>
    <row r="62" spans="1:16" ht="13.5" thickBot="1" x14ac:dyDescent="0.25">
      <c r="A62" s="9"/>
      <c r="B62" s="9" t="s">
        <v>156</v>
      </c>
      <c r="C62" s="9"/>
      <c r="D62" s="9"/>
      <c r="E62" s="9"/>
      <c r="F62" s="9"/>
      <c r="G62" s="8"/>
      <c r="H62" s="8"/>
      <c r="I62" s="8"/>
      <c r="J62" s="18">
        <f>J56+J57+J58+J59+J60+J61</f>
        <v>2289339.77</v>
      </c>
      <c r="K62" s="8">
        <v>6</v>
      </c>
      <c r="L62" s="18">
        <f>L56+L57+L58+L59+L60+L61</f>
        <v>2282347.23</v>
      </c>
      <c r="M62" s="15">
        <f>M56</f>
        <v>6992.5400000000009</v>
      </c>
      <c r="N62" s="9"/>
      <c r="O62" s="9"/>
      <c r="P62" s="12"/>
    </row>
    <row r="63" spans="1:16" ht="13.5" thickBot="1" x14ac:dyDescent="0.25">
      <c r="A63" s="9" t="s">
        <v>25</v>
      </c>
      <c r="B63" s="9"/>
      <c r="C63" s="9"/>
      <c r="D63" s="9"/>
      <c r="E63" s="9"/>
      <c r="F63" s="9"/>
      <c r="G63" s="8"/>
      <c r="H63" s="8"/>
      <c r="I63" s="8"/>
      <c r="J63" s="18">
        <f>J62+J54</f>
        <v>44707924.819999993</v>
      </c>
      <c r="K63" s="50">
        <f>K54+K62</f>
        <v>53</v>
      </c>
      <c r="L63" s="37">
        <f>L62+L54</f>
        <v>30365162.400000002</v>
      </c>
      <c r="M63" s="18">
        <f>M62+M54</f>
        <v>14342762.419999998</v>
      </c>
      <c r="N63" s="9"/>
      <c r="O63" s="9"/>
      <c r="P63" s="12"/>
    </row>
    <row r="64" spans="1:16" x14ac:dyDescent="0.2">
      <c r="A64" s="58" t="s">
        <v>26</v>
      </c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60"/>
    </row>
    <row r="65" spans="1:16" ht="13.5" thickBot="1" x14ac:dyDescent="0.25">
      <c r="A65" s="61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3"/>
    </row>
    <row r="66" spans="1:16" ht="57" thickBot="1" x14ac:dyDescent="0.25">
      <c r="A66" s="14" t="s">
        <v>27</v>
      </c>
      <c r="B66" s="7" t="s">
        <v>28</v>
      </c>
      <c r="C66" s="64" t="s">
        <v>37</v>
      </c>
      <c r="D66" s="66"/>
      <c r="E66" s="7" t="s">
        <v>29</v>
      </c>
      <c r="F66" s="64" t="s">
        <v>30</v>
      </c>
      <c r="G66" s="65"/>
      <c r="H66" s="65"/>
      <c r="I66" s="66"/>
      <c r="J66" s="58" t="s">
        <v>31</v>
      </c>
      <c r="K66" s="67"/>
      <c r="L66" s="58" t="s">
        <v>32</v>
      </c>
      <c r="M66" s="67"/>
      <c r="N66" s="14" t="s">
        <v>33</v>
      </c>
      <c r="O66" s="14" t="s">
        <v>34</v>
      </c>
      <c r="P66" s="7" t="s">
        <v>35</v>
      </c>
    </row>
    <row r="67" spans="1:16" ht="13.5" thickBot="1" x14ac:dyDescent="0.25">
      <c r="A67" s="8"/>
      <c r="B67" s="10"/>
      <c r="C67" s="8"/>
      <c r="D67" s="10"/>
      <c r="E67" s="8"/>
      <c r="F67" s="10"/>
      <c r="G67" s="8"/>
      <c r="H67" s="10"/>
      <c r="I67" s="10"/>
      <c r="J67" s="8"/>
      <c r="K67" s="8"/>
      <c r="L67" s="8"/>
      <c r="M67" s="8"/>
      <c r="N67" s="8"/>
      <c r="O67" s="8"/>
      <c r="P67" s="10"/>
    </row>
    <row r="69" spans="1:16" x14ac:dyDescent="0.2">
      <c r="A69" s="33" t="s">
        <v>52</v>
      </c>
      <c r="B69" s="34"/>
      <c r="C69" s="34"/>
      <c r="D69" s="34"/>
      <c r="E69" s="34"/>
      <c r="F69" s="34"/>
    </row>
  </sheetData>
  <mergeCells count="10">
    <mergeCell ref="A1:P2"/>
    <mergeCell ref="A4:P4"/>
    <mergeCell ref="A64:P65"/>
    <mergeCell ref="F66:I66"/>
    <mergeCell ref="C66:D66"/>
    <mergeCell ref="J66:K66"/>
    <mergeCell ref="L66:M66"/>
    <mergeCell ref="P5:P39"/>
    <mergeCell ref="P40:P48"/>
    <mergeCell ref="P56:P58"/>
  </mergeCells>
  <pageMargins left="0.11811023622047245" right="0.11811023622047245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RePack by Diakov</cp:lastModifiedBy>
  <cp:lastPrinted>2025-07-04T08:49:06Z</cp:lastPrinted>
  <dcterms:created xsi:type="dcterms:W3CDTF">2018-02-08T08:44:05Z</dcterms:created>
  <dcterms:modified xsi:type="dcterms:W3CDTF">2025-07-04T08:51:05Z</dcterms:modified>
</cp:coreProperties>
</file>